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30" yWindow="5280" windowWidth="19200" windowHeight="11790" activeTab="7"/>
  </bookViews>
  <sheets>
    <sheet name="Sep28" sheetId="10" r:id="rId1"/>
    <sheet name="Oct13" sheetId="11" r:id="rId2"/>
    <sheet name="Oct31" sheetId="13" r:id="rId3"/>
    <sheet name="Nov27" sheetId="15" r:id="rId4"/>
    <sheet name="Jan4" sheetId="16" r:id="rId5"/>
    <sheet name="Feb1" sheetId="17" r:id="rId6"/>
    <sheet name="Feb23" sheetId="18" r:id="rId7"/>
    <sheet name="Mar24" sheetId="19" r:id="rId8"/>
  </sheets>
  <calcPr calcId="125725"/>
</workbook>
</file>

<file path=xl/calcChain.xml><?xml version="1.0" encoding="utf-8"?>
<calcChain xmlns="http://schemas.openxmlformats.org/spreadsheetml/2006/main">
  <c r="Q62" i="19"/>
  <c r="Q64" s="1"/>
  <c r="O62"/>
  <c r="O64"/>
  <c r="N62"/>
  <c r="N64"/>
  <c r="M62"/>
  <c r="M64"/>
  <c r="L62"/>
  <c r="L64"/>
  <c r="K62"/>
  <c r="K64"/>
  <c r="J62"/>
  <c r="J64"/>
  <c r="I62"/>
  <c r="I64"/>
  <c r="H62"/>
  <c r="H64" s="1"/>
  <c r="G62"/>
  <c r="G64" s="1"/>
  <c r="F62"/>
  <c r="F64"/>
  <c r="E62"/>
  <c r="E64"/>
  <c r="D62"/>
  <c r="D64"/>
  <c r="P57"/>
  <c r="R57"/>
  <c r="C57"/>
  <c r="P56"/>
  <c r="R56"/>
  <c r="C56"/>
  <c r="P55"/>
  <c r="R55"/>
  <c r="C55"/>
  <c r="P54"/>
  <c r="R54"/>
  <c r="C54"/>
  <c r="P53"/>
  <c r="R53"/>
  <c r="C53"/>
  <c r="P52"/>
  <c r="R52"/>
  <c r="C52"/>
  <c r="P51"/>
  <c r="R51"/>
  <c r="C51"/>
  <c r="P50"/>
  <c r="R50"/>
  <c r="C50"/>
  <c r="P49"/>
  <c r="R49"/>
  <c r="C49"/>
  <c r="P48"/>
  <c r="R48" s="1"/>
  <c r="C48"/>
  <c r="P47"/>
  <c r="R47" s="1"/>
  <c r="C47"/>
  <c r="P46"/>
  <c r="R46"/>
  <c r="C46"/>
  <c r="P45"/>
  <c r="R45"/>
  <c r="C45"/>
  <c r="P44"/>
  <c r="R44"/>
  <c r="C44"/>
  <c r="P43"/>
  <c r="R43"/>
  <c r="C43"/>
  <c r="P42"/>
  <c r="R42"/>
  <c r="C42"/>
  <c r="P41"/>
  <c r="R41"/>
  <c r="C41"/>
  <c r="P40"/>
  <c r="R40"/>
  <c r="C40"/>
  <c r="P39"/>
  <c r="R39"/>
  <c r="C39"/>
  <c r="R38"/>
  <c r="P38"/>
  <c r="C38"/>
  <c r="P37"/>
  <c r="R37"/>
  <c r="C37"/>
  <c r="P36"/>
  <c r="R36"/>
  <c r="C36"/>
  <c r="P35"/>
  <c r="R35"/>
  <c r="C35"/>
  <c r="R34"/>
  <c r="P34"/>
  <c r="C34"/>
  <c r="P33"/>
  <c r="R33"/>
  <c r="C33"/>
  <c r="P32"/>
  <c r="R32"/>
  <c r="C32"/>
  <c r="P31"/>
  <c r="R31"/>
  <c r="C31"/>
  <c r="P30"/>
  <c r="R30"/>
  <c r="C30"/>
  <c r="P29"/>
  <c r="R29"/>
  <c r="C29"/>
  <c r="R28"/>
  <c r="P28"/>
  <c r="C28"/>
  <c r="P27"/>
  <c r="R27"/>
  <c r="C27"/>
  <c r="R26"/>
  <c r="P26"/>
  <c r="C26"/>
  <c r="P25"/>
  <c r="R25"/>
  <c r="C25"/>
  <c r="P24"/>
  <c r="R24" s="1"/>
  <c r="C24"/>
  <c r="P23"/>
  <c r="R23"/>
  <c r="C23"/>
  <c r="P22"/>
  <c r="R22"/>
  <c r="C22"/>
  <c r="P21"/>
  <c r="R21"/>
  <c r="C21"/>
  <c r="R20"/>
  <c r="P20"/>
  <c r="C20"/>
  <c r="P19"/>
  <c r="R19" s="1"/>
  <c r="C19"/>
  <c r="P18"/>
  <c r="R18" s="1"/>
  <c r="C18"/>
  <c r="P17"/>
  <c r="R17"/>
  <c r="C17"/>
  <c r="P16"/>
  <c r="R16"/>
  <c r="C16"/>
  <c r="P15"/>
  <c r="R15"/>
  <c r="C15"/>
  <c r="P14"/>
  <c r="R14"/>
  <c r="C14"/>
  <c r="P13"/>
  <c r="R13" s="1"/>
  <c r="C13"/>
  <c r="R12"/>
  <c r="P12"/>
  <c r="C12"/>
  <c r="P11"/>
  <c r="R11"/>
  <c r="C11"/>
  <c r="P10"/>
  <c r="R10"/>
  <c r="C10"/>
  <c r="P9"/>
  <c r="R9"/>
  <c r="C9"/>
  <c r="P8"/>
  <c r="R8" s="1"/>
  <c r="C8"/>
  <c r="Q62" i="18"/>
  <c r="Q64"/>
  <c r="O62"/>
  <c r="O64"/>
  <c r="N62"/>
  <c r="N64"/>
  <c r="M62"/>
  <c r="M64"/>
  <c r="L62"/>
  <c r="L64"/>
  <c r="K62"/>
  <c r="K64"/>
  <c r="J62"/>
  <c r="J64"/>
  <c r="I62"/>
  <c r="I64"/>
  <c r="H62"/>
  <c r="H64"/>
  <c r="G62"/>
  <c r="G64"/>
  <c r="F62"/>
  <c r="F64"/>
  <c r="E62"/>
  <c r="E64"/>
  <c r="D62"/>
  <c r="D64"/>
  <c r="P57"/>
  <c r="R57"/>
  <c r="C57"/>
  <c r="P56"/>
  <c r="R56"/>
  <c r="C56"/>
  <c r="P55"/>
  <c r="R55"/>
  <c r="C55"/>
  <c r="P54"/>
  <c r="R54"/>
  <c r="C54"/>
  <c r="P53"/>
  <c r="R53"/>
  <c r="C53"/>
  <c r="R52"/>
  <c r="P52"/>
  <c r="C52"/>
  <c r="P51"/>
  <c r="R51"/>
  <c r="C51"/>
  <c r="R50"/>
  <c r="P50"/>
  <c r="C50"/>
  <c r="P49"/>
  <c r="R49"/>
  <c r="C49"/>
  <c r="R48"/>
  <c r="P48"/>
  <c r="C48"/>
  <c r="P47"/>
  <c r="R47"/>
  <c r="C47"/>
  <c r="R46"/>
  <c r="P46"/>
  <c r="C46"/>
  <c r="P45"/>
  <c r="R45"/>
  <c r="C45"/>
  <c r="R44"/>
  <c r="P44"/>
  <c r="C44"/>
  <c r="P43"/>
  <c r="R43"/>
  <c r="C43"/>
  <c r="R42"/>
  <c r="P42"/>
  <c r="C42"/>
  <c r="P41"/>
  <c r="R41"/>
  <c r="C41"/>
  <c r="R40"/>
  <c r="P40"/>
  <c r="C40"/>
  <c r="P39"/>
  <c r="R39"/>
  <c r="C39"/>
  <c r="R38"/>
  <c r="P38"/>
  <c r="C38"/>
  <c r="P37"/>
  <c r="R37"/>
  <c r="C37"/>
  <c r="R36"/>
  <c r="P36"/>
  <c r="C36"/>
  <c r="P35"/>
  <c r="R35"/>
  <c r="C35"/>
  <c r="P34"/>
  <c r="R34"/>
  <c r="C34"/>
  <c r="P33"/>
  <c r="R33"/>
  <c r="C33"/>
  <c r="R32"/>
  <c r="P32"/>
  <c r="C32"/>
  <c r="P31"/>
  <c r="R31"/>
  <c r="C31"/>
  <c r="R30"/>
  <c r="P30"/>
  <c r="C30"/>
  <c r="P29"/>
  <c r="R29"/>
  <c r="C29"/>
  <c r="R28"/>
  <c r="P28"/>
  <c r="C28"/>
  <c r="P27"/>
  <c r="R27"/>
  <c r="C27"/>
  <c r="R26"/>
  <c r="P26"/>
  <c r="C26"/>
  <c r="P25"/>
  <c r="R25"/>
  <c r="C25"/>
  <c r="R24"/>
  <c r="P24"/>
  <c r="C24"/>
  <c r="P23"/>
  <c r="R23"/>
  <c r="C23"/>
  <c r="R22"/>
  <c r="P22"/>
  <c r="C22"/>
  <c r="P21"/>
  <c r="R21"/>
  <c r="C21"/>
  <c r="R20"/>
  <c r="P20"/>
  <c r="C20"/>
  <c r="P19"/>
  <c r="R19"/>
  <c r="C19"/>
  <c r="R18"/>
  <c r="P18"/>
  <c r="C18"/>
  <c r="P17"/>
  <c r="R17"/>
  <c r="C17"/>
  <c r="R16"/>
  <c r="P16"/>
  <c r="C16"/>
  <c r="P15"/>
  <c r="R15"/>
  <c r="C15"/>
  <c r="R14"/>
  <c r="P14"/>
  <c r="C14"/>
  <c r="P13"/>
  <c r="R13"/>
  <c r="C13"/>
  <c r="R12"/>
  <c r="P12"/>
  <c r="C12"/>
  <c r="P11"/>
  <c r="R11"/>
  <c r="C11"/>
  <c r="R10"/>
  <c r="P10"/>
  <c r="C10"/>
  <c r="P9"/>
  <c r="R9"/>
  <c r="C9"/>
  <c r="R8"/>
  <c r="P8"/>
  <c r="C8"/>
  <c r="P54" i="17"/>
  <c r="P46"/>
  <c r="P51"/>
  <c r="P27"/>
  <c r="P18"/>
  <c r="P9"/>
  <c r="P8"/>
  <c r="P26"/>
  <c r="P20"/>
  <c r="P24"/>
  <c r="P52"/>
  <c r="P14"/>
  <c r="P50"/>
  <c r="P34"/>
  <c r="P39"/>
  <c r="P42"/>
  <c r="P41"/>
  <c r="P15"/>
  <c r="P40"/>
  <c r="P55"/>
  <c r="P28"/>
  <c r="P57"/>
  <c r="P53"/>
  <c r="P37"/>
  <c r="P47"/>
  <c r="P22"/>
  <c r="P25"/>
  <c r="P19"/>
  <c r="P21"/>
  <c r="P32"/>
  <c r="P29"/>
  <c r="P56"/>
  <c r="P38"/>
  <c r="P44"/>
  <c r="P36"/>
  <c r="P43"/>
  <c r="P12"/>
  <c r="P11"/>
  <c r="P10"/>
  <c r="P45"/>
  <c r="P35"/>
  <c r="P49"/>
  <c r="P33"/>
  <c r="P17"/>
  <c r="P16"/>
  <c r="P48"/>
  <c r="P31"/>
  <c r="P13"/>
  <c r="P30"/>
  <c r="P23"/>
  <c r="Q62"/>
  <c r="Q64"/>
  <c r="O62"/>
  <c r="O64"/>
  <c r="N62"/>
  <c r="N64"/>
  <c r="M62"/>
  <c r="M64"/>
  <c r="L62"/>
  <c r="L64"/>
  <c r="K62"/>
  <c r="K64"/>
  <c r="J62"/>
  <c r="J64"/>
  <c r="I62"/>
  <c r="I64"/>
  <c r="H62"/>
  <c r="H64"/>
  <c r="G62"/>
  <c r="G64"/>
  <c r="F62"/>
  <c r="F64"/>
  <c r="E62"/>
  <c r="E64"/>
  <c r="D62"/>
  <c r="D64"/>
  <c r="R57"/>
  <c r="C57"/>
  <c r="R56"/>
  <c r="C56"/>
  <c r="R55"/>
  <c r="C55"/>
  <c r="R54"/>
  <c r="C54"/>
  <c r="R53"/>
  <c r="C53"/>
  <c r="R52"/>
  <c r="C52"/>
  <c r="R51"/>
  <c r="C51"/>
  <c r="R50"/>
  <c r="C50"/>
  <c r="R49"/>
  <c r="C49"/>
  <c r="R48"/>
  <c r="C48"/>
  <c r="R47"/>
  <c r="C47"/>
  <c r="R46"/>
  <c r="C46"/>
  <c r="R45"/>
  <c r="C45"/>
  <c r="R44"/>
  <c r="C44"/>
  <c r="R43"/>
  <c r="C43"/>
  <c r="R42"/>
  <c r="C42"/>
  <c r="R41"/>
  <c r="C41"/>
  <c r="R40"/>
  <c r="C40"/>
  <c r="R39"/>
  <c r="C39"/>
  <c r="R38"/>
  <c r="C38"/>
  <c r="R37"/>
  <c r="C37"/>
  <c r="R36"/>
  <c r="C36"/>
  <c r="R35"/>
  <c r="C35"/>
  <c r="R34"/>
  <c r="C34"/>
  <c r="R33"/>
  <c r="C33"/>
  <c r="R32"/>
  <c r="C32"/>
  <c r="R31"/>
  <c r="C31"/>
  <c r="R30"/>
  <c r="C30"/>
  <c r="R29"/>
  <c r="C29"/>
  <c r="R28"/>
  <c r="C28"/>
  <c r="R27"/>
  <c r="C27"/>
  <c r="R26"/>
  <c r="C26"/>
  <c r="R25"/>
  <c r="C25"/>
  <c r="R24"/>
  <c r="C24"/>
  <c r="R23"/>
  <c r="C23"/>
  <c r="R22"/>
  <c r="C22"/>
  <c r="R21"/>
  <c r="C21"/>
  <c r="R20"/>
  <c r="C20"/>
  <c r="R19"/>
  <c r="C19"/>
  <c r="R18"/>
  <c r="C18"/>
  <c r="R17"/>
  <c r="C17"/>
  <c r="R16"/>
  <c r="C16"/>
  <c r="R15"/>
  <c r="C15"/>
  <c r="R14"/>
  <c r="C14"/>
  <c r="R13"/>
  <c r="C13"/>
  <c r="R12"/>
  <c r="C12"/>
  <c r="R11"/>
  <c r="C11"/>
  <c r="R10"/>
  <c r="C10"/>
  <c r="R9"/>
  <c r="C9"/>
  <c r="R8"/>
  <c r="C8"/>
  <c r="C8" i="16"/>
  <c r="P8"/>
  <c r="R8"/>
  <c r="C9"/>
  <c r="P9"/>
  <c r="R9"/>
  <c r="C10"/>
  <c r="P10"/>
  <c r="R10"/>
  <c r="C11"/>
  <c r="P11"/>
  <c r="R11"/>
  <c r="C12"/>
  <c r="P12"/>
  <c r="R12"/>
  <c r="C13"/>
  <c r="P13"/>
  <c r="R13"/>
  <c r="C14"/>
  <c r="P14"/>
  <c r="R14"/>
  <c r="C15"/>
  <c r="P15"/>
  <c r="R15"/>
  <c r="C16"/>
  <c r="P16"/>
  <c r="R16"/>
  <c r="C17"/>
  <c r="P17"/>
  <c r="R17"/>
  <c r="C18"/>
  <c r="P18"/>
  <c r="R18"/>
  <c r="C19"/>
  <c r="P19"/>
  <c r="R19"/>
  <c r="C20"/>
  <c r="P20"/>
  <c r="R20"/>
  <c r="C21"/>
  <c r="P21"/>
  <c r="R21"/>
  <c r="C22"/>
  <c r="P22"/>
  <c r="R22"/>
  <c r="C23"/>
  <c r="P23"/>
  <c r="R23"/>
  <c r="C24"/>
  <c r="P24"/>
  <c r="R24"/>
  <c r="C25"/>
  <c r="P25"/>
  <c r="R25"/>
  <c r="C26"/>
  <c r="P26"/>
  <c r="R26"/>
  <c r="C27"/>
  <c r="P27"/>
  <c r="R27"/>
  <c r="C28"/>
  <c r="P28"/>
  <c r="R28"/>
  <c r="C29"/>
  <c r="P29"/>
  <c r="R29"/>
  <c r="C30"/>
  <c r="P30"/>
  <c r="R30"/>
  <c r="C31"/>
  <c r="P31"/>
  <c r="R31"/>
  <c r="C32"/>
  <c r="P32"/>
  <c r="R32"/>
  <c r="C33"/>
  <c r="P33"/>
  <c r="R33"/>
  <c r="C34"/>
  <c r="P34"/>
  <c r="R34"/>
  <c r="C35"/>
  <c r="P35"/>
  <c r="R35"/>
  <c r="C36"/>
  <c r="P36"/>
  <c r="R36"/>
  <c r="C37"/>
  <c r="P37"/>
  <c r="R37"/>
  <c r="C38"/>
  <c r="P38"/>
  <c r="R38"/>
  <c r="C39"/>
  <c r="P39"/>
  <c r="R39"/>
  <c r="C40"/>
  <c r="P40"/>
  <c r="R40"/>
  <c r="C41"/>
  <c r="P41"/>
  <c r="R41"/>
  <c r="C42"/>
  <c r="P42"/>
  <c r="R42"/>
  <c r="C43"/>
  <c r="P43"/>
  <c r="R43"/>
  <c r="C44"/>
  <c r="P44"/>
  <c r="R44"/>
  <c r="C45"/>
  <c r="P45"/>
  <c r="R45"/>
  <c r="C46"/>
  <c r="P46"/>
  <c r="R46"/>
  <c r="C47"/>
  <c r="P47"/>
  <c r="R47"/>
  <c r="C48"/>
  <c r="P48"/>
  <c r="R48"/>
  <c r="C49"/>
  <c r="C62"/>
  <c r="C64"/>
  <c r="P49"/>
  <c r="R49"/>
  <c r="C50"/>
  <c r="P50"/>
  <c r="R50"/>
  <c r="C51"/>
  <c r="P51"/>
  <c r="R51"/>
  <c r="C52"/>
  <c r="P52"/>
  <c r="R52"/>
  <c r="C53"/>
  <c r="P53"/>
  <c r="R53"/>
  <c r="C54"/>
  <c r="P54"/>
  <c r="R54"/>
  <c r="C55"/>
  <c r="P55"/>
  <c r="R55"/>
  <c r="C56"/>
  <c r="P56"/>
  <c r="R56"/>
  <c r="C57"/>
  <c r="P57"/>
  <c r="R57"/>
  <c r="D62"/>
  <c r="E62"/>
  <c r="F62"/>
  <c r="G62"/>
  <c r="H62"/>
  <c r="I62"/>
  <c r="J62"/>
  <c r="K62"/>
  <c r="L62"/>
  <c r="M62"/>
  <c r="N62"/>
  <c r="O62"/>
  <c r="P62"/>
  <c r="Q62"/>
  <c r="D64"/>
  <c r="E64"/>
  <c r="F64"/>
  <c r="G64"/>
  <c r="H64"/>
  <c r="I64"/>
  <c r="J64"/>
  <c r="K64"/>
  <c r="L64"/>
  <c r="M64"/>
  <c r="N64"/>
  <c r="O64"/>
  <c r="P64"/>
  <c r="Q64"/>
  <c r="C57" i="15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P8"/>
  <c r="R8"/>
  <c r="P9"/>
  <c r="R9"/>
  <c r="P10"/>
  <c r="R10"/>
  <c r="P11"/>
  <c r="R11"/>
  <c r="P12"/>
  <c r="R12"/>
  <c r="P13"/>
  <c r="R13"/>
  <c r="P14"/>
  <c r="R14"/>
  <c r="P15"/>
  <c r="R15"/>
  <c r="P16"/>
  <c r="R16"/>
  <c r="P17"/>
  <c r="R17"/>
  <c r="P18"/>
  <c r="R18"/>
  <c r="P19"/>
  <c r="R19"/>
  <c r="P20"/>
  <c r="R20"/>
  <c r="P21"/>
  <c r="R21"/>
  <c r="P22"/>
  <c r="R22"/>
  <c r="P23"/>
  <c r="R23"/>
  <c r="P24"/>
  <c r="R24"/>
  <c r="P25"/>
  <c r="R25"/>
  <c r="P26"/>
  <c r="R26"/>
  <c r="P27"/>
  <c r="R27"/>
  <c r="P28"/>
  <c r="R28"/>
  <c r="P29"/>
  <c r="R29"/>
  <c r="P30"/>
  <c r="R30"/>
  <c r="P31"/>
  <c r="R31"/>
  <c r="P32"/>
  <c r="R32"/>
  <c r="P33"/>
  <c r="R33"/>
  <c r="P34"/>
  <c r="R34"/>
  <c r="P35"/>
  <c r="R35"/>
  <c r="P36"/>
  <c r="R36"/>
  <c r="P37"/>
  <c r="R37"/>
  <c r="P38"/>
  <c r="R38"/>
  <c r="P39"/>
  <c r="R39"/>
  <c r="P40"/>
  <c r="R40"/>
  <c r="P41"/>
  <c r="R41"/>
  <c r="P42"/>
  <c r="R42"/>
  <c r="P43"/>
  <c r="R43"/>
  <c r="P44"/>
  <c r="R44"/>
  <c r="P45"/>
  <c r="R45"/>
  <c r="P46"/>
  <c r="R46"/>
  <c r="P47"/>
  <c r="R47"/>
  <c r="P48"/>
  <c r="R48"/>
  <c r="P49"/>
  <c r="R49"/>
  <c r="P50"/>
  <c r="R50"/>
  <c r="P51"/>
  <c r="R51"/>
  <c r="P52"/>
  <c r="R52"/>
  <c r="P53"/>
  <c r="R53"/>
  <c r="P54"/>
  <c r="R54"/>
  <c r="P55"/>
  <c r="R55"/>
  <c r="P56"/>
  <c r="R56"/>
  <c r="P57"/>
  <c r="R57"/>
  <c r="C62"/>
  <c r="D62"/>
  <c r="E62"/>
  <c r="F62"/>
  <c r="G62"/>
  <c r="H62"/>
  <c r="I62"/>
  <c r="J62"/>
  <c r="K62"/>
  <c r="L62"/>
  <c r="M62"/>
  <c r="N62"/>
  <c r="O62"/>
  <c r="P62"/>
  <c r="Q62"/>
  <c r="R62"/>
  <c r="C64"/>
  <c r="D64"/>
  <c r="E64"/>
  <c r="F64"/>
  <c r="G64"/>
  <c r="H64"/>
  <c r="I64"/>
  <c r="J64"/>
  <c r="K64"/>
  <c r="L64"/>
  <c r="M64"/>
  <c r="N64"/>
  <c r="O64"/>
  <c r="P64"/>
  <c r="Q64"/>
  <c r="R64"/>
  <c r="C8" i="13"/>
  <c r="P8"/>
  <c r="R8"/>
  <c r="C9"/>
  <c r="P9"/>
  <c r="R9"/>
  <c r="C10"/>
  <c r="P10"/>
  <c r="R10"/>
  <c r="C11"/>
  <c r="P11"/>
  <c r="R11"/>
  <c r="C12"/>
  <c r="P12"/>
  <c r="R12"/>
  <c r="C13"/>
  <c r="P13"/>
  <c r="R13"/>
  <c r="C14"/>
  <c r="P14"/>
  <c r="R14"/>
  <c r="C15"/>
  <c r="P15"/>
  <c r="R15"/>
  <c r="C16"/>
  <c r="P16"/>
  <c r="R16"/>
  <c r="C17"/>
  <c r="P17"/>
  <c r="R17"/>
  <c r="C18"/>
  <c r="P18"/>
  <c r="R18"/>
  <c r="C19"/>
  <c r="P19"/>
  <c r="R19"/>
  <c r="C20"/>
  <c r="P20"/>
  <c r="R20"/>
  <c r="C21"/>
  <c r="P21"/>
  <c r="R21"/>
  <c r="C22"/>
  <c r="P22"/>
  <c r="R22"/>
  <c r="C23"/>
  <c r="P23"/>
  <c r="R23"/>
  <c r="C24"/>
  <c r="P24"/>
  <c r="R24"/>
  <c r="C25"/>
  <c r="P25"/>
  <c r="R25"/>
  <c r="C26"/>
  <c r="P26"/>
  <c r="R26"/>
  <c r="C27"/>
  <c r="P27"/>
  <c r="R27"/>
  <c r="C28"/>
  <c r="P28"/>
  <c r="R28"/>
  <c r="C29"/>
  <c r="P29"/>
  <c r="R29"/>
  <c r="C30"/>
  <c r="P30"/>
  <c r="R30"/>
  <c r="C31"/>
  <c r="P31"/>
  <c r="R31"/>
  <c r="C32"/>
  <c r="P32"/>
  <c r="R32"/>
  <c r="C33"/>
  <c r="P33"/>
  <c r="R33"/>
  <c r="C34"/>
  <c r="P34"/>
  <c r="R34"/>
  <c r="C35"/>
  <c r="C62"/>
  <c r="C64"/>
  <c r="P35"/>
  <c r="R35"/>
  <c r="C36"/>
  <c r="P36"/>
  <c r="R36"/>
  <c r="C37"/>
  <c r="P37"/>
  <c r="R37"/>
  <c r="C38"/>
  <c r="P38"/>
  <c r="R38"/>
  <c r="C39"/>
  <c r="P39"/>
  <c r="R39"/>
  <c r="C40"/>
  <c r="P40"/>
  <c r="R40"/>
  <c r="C41"/>
  <c r="P41"/>
  <c r="R41"/>
  <c r="C42"/>
  <c r="P42"/>
  <c r="R42"/>
  <c r="C43"/>
  <c r="P43"/>
  <c r="R43"/>
  <c r="C44"/>
  <c r="P44"/>
  <c r="R44"/>
  <c r="C45"/>
  <c r="P45"/>
  <c r="R45"/>
  <c r="C46"/>
  <c r="P46"/>
  <c r="R46"/>
  <c r="C47"/>
  <c r="P47"/>
  <c r="R47"/>
  <c r="C48"/>
  <c r="P48"/>
  <c r="R48"/>
  <c r="C49"/>
  <c r="P49"/>
  <c r="R49"/>
  <c r="C50"/>
  <c r="P50"/>
  <c r="R50"/>
  <c r="C51"/>
  <c r="P51"/>
  <c r="R51"/>
  <c r="C52"/>
  <c r="P52"/>
  <c r="R52"/>
  <c r="C53"/>
  <c r="P53"/>
  <c r="R53"/>
  <c r="C54"/>
  <c r="P54"/>
  <c r="R54"/>
  <c r="C55"/>
  <c r="P55"/>
  <c r="R55"/>
  <c r="C56"/>
  <c r="P56"/>
  <c r="R56"/>
  <c r="C57"/>
  <c r="P57"/>
  <c r="R57"/>
  <c r="D62"/>
  <c r="E62"/>
  <c r="F62"/>
  <c r="G62"/>
  <c r="H62"/>
  <c r="I62"/>
  <c r="J62"/>
  <c r="K62"/>
  <c r="L62"/>
  <c r="M62"/>
  <c r="N62"/>
  <c r="O62"/>
  <c r="P62"/>
  <c r="Q62"/>
  <c r="D64"/>
  <c r="E64"/>
  <c r="F64"/>
  <c r="G64"/>
  <c r="H64"/>
  <c r="I64"/>
  <c r="J64"/>
  <c r="K64"/>
  <c r="L64"/>
  <c r="M64"/>
  <c r="N64"/>
  <c r="O64"/>
  <c r="P64"/>
  <c r="Q64"/>
  <c r="C57" i="11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P8"/>
  <c r="R8"/>
  <c r="P9"/>
  <c r="R9"/>
  <c r="P10"/>
  <c r="R10"/>
  <c r="P11"/>
  <c r="R11"/>
  <c r="P12"/>
  <c r="R12"/>
  <c r="P13"/>
  <c r="R13"/>
  <c r="P14"/>
  <c r="R14"/>
  <c r="P15"/>
  <c r="R15"/>
  <c r="P16"/>
  <c r="R16"/>
  <c r="P17"/>
  <c r="R17"/>
  <c r="P18"/>
  <c r="R18"/>
  <c r="P19"/>
  <c r="R19"/>
  <c r="P20"/>
  <c r="R20"/>
  <c r="P21"/>
  <c r="R21"/>
  <c r="P22"/>
  <c r="R22"/>
  <c r="P23"/>
  <c r="R23"/>
  <c r="P24"/>
  <c r="R24"/>
  <c r="P25"/>
  <c r="R25"/>
  <c r="P26"/>
  <c r="R26"/>
  <c r="P27"/>
  <c r="R27"/>
  <c r="P28"/>
  <c r="R28"/>
  <c r="P29"/>
  <c r="R29"/>
  <c r="P30"/>
  <c r="R30"/>
  <c r="P31"/>
  <c r="R31"/>
  <c r="P32"/>
  <c r="R32"/>
  <c r="P33"/>
  <c r="R33"/>
  <c r="P34"/>
  <c r="R34"/>
  <c r="P35"/>
  <c r="R35"/>
  <c r="P36"/>
  <c r="R36"/>
  <c r="P37"/>
  <c r="R37"/>
  <c r="P38"/>
  <c r="R38"/>
  <c r="P39"/>
  <c r="R39"/>
  <c r="P40"/>
  <c r="R40"/>
  <c r="P41"/>
  <c r="R41"/>
  <c r="P42"/>
  <c r="R42"/>
  <c r="P43"/>
  <c r="R43"/>
  <c r="P44"/>
  <c r="R44"/>
  <c r="P45"/>
  <c r="R45"/>
  <c r="P46"/>
  <c r="R46"/>
  <c r="P47"/>
  <c r="R47"/>
  <c r="P48"/>
  <c r="R48"/>
  <c r="P49"/>
  <c r="R49"/>
  <c r="P50"/>
  <c r="R50"/>
  <c r="P51"/>
  <c r="R51"/>
  <c r="P52"/>
  <c r="R52"/>
  <c r="P53"/>
  <c r="R53"/>
  <c r="P54"/>
  <c r="R54"/>
  <c r="P55"/>
  <c r="R55"/>
  <c r="P56"/>
  <c r="R56"/>
  <c r="P57"/>
  <c r="R57"/>
  <c r="C62"/>
  <c r="D62"/>
  <c r="E62"/>
  <c r="F62"/>
  <c r="G62"/>
  <c r="H62"/>
  <c r="I62"/>
  <c r="J62"/>
  <c r="K62"/>
  <c r="L62"/>
  <c r="M62"/>
  <c r="N62"/>
  <c r="O62"/>
  <c r="P62"/>
  <c r="Q62"/>
  <c r="R62"/>
  <c r="C64"/>
  <c r="D64"/>
  <c r="E64"/>
  <c r="F64"/>
  <c r="G64"/>
  <c r="H64"/>
  <c r="I64"/>
  <c r="J64"/>
  <c r="K64"/>
  <c r="L64"/>
  <c r="M64"/>
  <c r="N64"/>
  <c r="O64"/>
  <c r="P64"/>
  <c r="Q64"/>
  <c r="R64"/>
  <c r="C58" i="10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P58"/>
  <c r="P57"/>
  <c r="R57"/>
  <c r="P56"/>
  <c r="P55"/>
  <c r="R55"/>
  <c r="P54"/>
  <c r="P53"/>
  <c r="R53"/>
  <c r="P52"/>
  <c r="P51"/>
  <c r="R51"/>
  <c r="P50"/>
  <c r="P49"/>
  <c r="R49"/>
  <c r="P48"/>
  <c r="P47"/>
  <c r="R47"/>
  <c r="P46"/>
  <c r="P45"/>
  <c r="R45"/>
  <c r="P44"/>
  <c r="P43"/>
  <c r="R43"/>
  <c r="P42"/>
  <c r="P41"/>
  <c r="R41"/>
  <c r="P40"/>
  <c r="P39"/>
  <c r="R39"/>
  <c r="P38"/>
  <c r="P37"/>
  <c r="R37"/>
  <c r="P36"/>
  <c r="P35"/>
  <c r="R35"/>
  <c r="P34"/>
  <c r="P33"/>
  <c r="R33"/>
  <c r="P32"/>
  <c r="P31"/>
  <c r="R31"/>
  <c r="P30"/>
  <c r="P29"/>
  <c r="R29"/>
  <c r="P28"/>
  <c r="P27"/>
  <c r="R27"/>
  <c r="P26"/>
  <c r="P25"/>
  <c r="R25"/>
  <c r="P24"/>
  <c r="P23"/>
  <c r="R23"/>
  <c r="P22"/>
  <c r="P21"/>
  <c r="R21"/>
  <c r="P20"/>
  <c r="P19"/>
  <c r="R19"/>
  <c r="P18"/>
  <c r="P17"/>
  <c r="R17"/>
  <c r="P16"/>
  <c r="P15"/>
  <c r="R15"/>
  <c r="P14"/>
  <c r="P13"/>
  <c r="R13"/>
  <c r="P12"/>
  <c r="P11"/>
  <c r="R11"/>
  <c r="R63"/>
  <c r="R65"/>
  <c r="P10"/>
  <c r="R58"/>
  <c r="R56"/>
  <c r="R54"/>
  <c r="R52"/>
  <c r="R50"/>
  <c r="R48"/>
  <c r="R46"/>
  <c r="R44"/>
  <c r="R42"/>
  <c r="R40"/>
  <c r="R38"/>
  <c r="R36"/>
  <c r="R34"/>
  <c r="R32"/>
  <c r="R30"/>
  <c r="R28"/>
  <c r="R26"/>
  <c r="R24"/>
  <c r="R22"/>
  <c r="R20"/>
  <c r="R18"/>
  <c r="R16"/>
  <c r="R14"/>
  <c r="R12"/>
  <c r="R10"/>
  <c r="P9"/>
  <c r="R9"/>
  <c r="C63"/>
  <c r="D63"/>
  <c r="E63"/>
  <c r="F63"/>
  <c r="G63"/>
  <c r="H63"/>
  <c r="I63"/>
  <c r="J63"/>
  <c r="K63"/>
  <c r="L63"/>
  <c r="M63"/>
  <c r="N63"/>
  <c r="O63"/>
  <c r="P63"/>
  <c r="Q63"/>
  <c r="C65"/>
  <c r="D65"/>
  <c r="E65"/>
  <c r="F65"/>
  <c r="G65"/>
  <c r="H65"/>
  <c r="I65"/>
  <c r="J65"/>
  <c r="K65"/>
  <c r="L65"/>
  <c r="M65"/>
  <c r="N65"/>
  <c r="O65"/>
  <c r="P65"/>
  <c r="Q65"/>
  <c r="C62" i="17"/>
  <c r="C64"/>
  <c r="R62"/>
  <c r="R64"/>
  <c r="P62"/>
  <c r="P64"/>
  <c r="R62" i="13"/>
  <c r="R64"/>
  <c r="R62" i="16"/>
  <c r="R64"/>
  <c r="P62" i="18"/>
  <c r="P64"/>
  <c r="C62"/>
  <c r="C64"/>
  <c r="R62"/>
  <c r="R64"/>
  <c r="P62" i="19"/>
  <c r="P64" s="1"/>
  <c r="C62"/>
  <c r="C64"/>
  <c r="R62" l="1"/>
  <c r="R64" s="1"/>
</calcChain>
</file>

<file path=xl/sharedStrings.xml><?xml version="1.0" encoding="utf-8"?>
<sst xmlns="http://schemas.openxmlformats.org/spreadsheetml/2006/main" count="1048" uniqueCount="233">
  <si>
    <t>Division</t>
  </si>
  <si>
    <t>Team</t>
  </si>
  <si>
    <t>1st</t>
  </si>
  <si>
    <t>2nd</t>
  </si>
  <si>
    <t>HK$</t>
  </si>
  <si>
    <t>(credit)</t>
  </si>
  <si>
    <t xml:space="preserve">Yan Po </t>
  </si>
  <si>
    <t>3rd</t>
  </si>
  <si>
    <t>4th</t>
  </si>
  <si>
    <t>Barclays</t>
  </si>
  <si>
    <t>Youth Coaches</t>
  </si>
  <si>
    <t>TOTAL</t>
  </si>
  <si>
    <t>AVERAGE</t>
  </si>
  <si>
    <t>Amphibians</t>
  </si>
  <si>
    <t>ANP</t>
  </si>
  <si>
    <t xml:space="preserve">Club Albion </t>
  </si>
  <si>
    <t>Club Colts</t>
  </si>
  <si>
    <t xml:space="preserve">Club Wanderers </t>
  </si>
  <si>
    <t>HKDC Squadron</t>
  </si>
  <si>
    <t>Yau Yee Football League</t>
  </si>
  <si>
    <t>Misc</t>
  </si>
  <si>
    <t>Pitches</t>
  </si>
  <si>
    <t>Outstanding</t>
  </si>
  <si>
    <t xml:space="preserve">Antonhill </t>
  </si>
  <si>
    <t>(As at Sep 28th, 2009)</t>
    <phoneticPr fontId="15" type="noConversion"/>
  </si>
  <si>
    <t>IES</t>
    <phoneticPr fontId="15" type="noConversion"/>
  </si>
  <si>
    <t>Crusaders FC</t>
    <phoneticPr fontId="15" type="noConversion"/>
  </si>
  <si>
    <t>Bapcoll</t>
    <phoneticPr fontId="15" type="noConversion"/>
  </si>
  <si>
    <t>OBA</t>
    <phoneticPr fontId="15" type="noConversion"/>
  </si>
  <si>
    <t>Corinthians</t>
    <phoneticPr fontId="15" type="noConversion"/>
  </si>
  <si>
    <t>Darts</t>
    <phoneticPr fontId="15" type="noConversion"/>
  </si>
  <si>
    <t>WYFC06</t>
    <phoneticPr fontId="15" type="noConversion"/>
  </si>
  <si>
    <t>Power 22</t>
    <phoneticPr fontId="15" type="noConversion"/>
  </si>
  <si>
    <t>German All Stars</t>
    <phoneticPr fontId="15" type="noConversion"/>
  </si>
  <si>
    <t>HKDC Mobsters</t>
    <phoneticPr fontId="15" type="noConversion"/>
  </si>
  <si>
    <t>KCC Dragons</t>
    <phoneticPr fontId="15" type="noConversion"/>
  </si>
  <si>
    <t>KCC Knights</t>
    <phoneticPr fontId="15" type="noConversion"/>
  </si>
  <si>
    <t>Swiss XI</t>
    <phoneticPr fontId="15" type="noConversion"/>
  </si>
  <si>
    <t>USRC</t>
    <phoneticPr fontId="15" type="noConversion"/>
  </si>
  <si>
    <t>Boca Seniors</t>
    <phoneticPr fontId="15" type="noConversion"/>
  </si>
  <si>
    <t>Colloids FC</t>
    <phoneticPr fontId="15" type="noConversion"/>
  </si>
  <si>
    <t>French Kiss</t>
    <phoneticPr fontId="15" type="noConversion"/>
  </si>
  <si>
    <t>Hoo Cheung</t>
    <phoneticPr fontId="15" type="noConversion"/>
  </si>
  <si>
    <t>HKSS</t>
    <phoneticPr fontId="15" type="noConversion"/>
  </si>
  <si>
    <t>SFALO Oxford</t>
    <phoneticPr fontId="15" type="noConversion"/>
  </si>
  <si>
    <t>Spartans</t>
    <phoneticPr fontId="15" type="noConversion"/>
  </si>
  <si>
    <t>University</t>
    <phoneticPr fontId="15" type="noConversion"/>
  </si>
  <si>
    <t>WYFC84</t>
    <phoneticPr fontId="15" type="noConversion"/>
  </si>
  <si>
    <t>White Youth</t>
    <phoneticPr fontId="15" type="noConversion"/>
  </si>
  <si>
    <t>Azzurri</t>
    <phoneticPr fontId="15" type="noConversion"/>
  </si>
  <si>
    <t>CSOB</t>
    <phoneticPr fontId="15" type="noConversion"/>
  </si>
  <si>
    <t>CAPS</t>
    <phoneticPr fontId="15" type="noConversion"/>
  </si>
  <si>
    <t>GGFC</t>
    <phoneticPr fontId="15" type="noConversion"/>
  </si>
  <si>
    <t>HKUSA</t>
    <phoneticPr fontId="15" type="noConversion"/>
  </si>
  <si>
    <t>Hung Art</t>
    <phoneticPr fontId="15" type="noConversion"/>
  </si>
  <si>
    <t>Grasshoppers</t>
    <phoneticPr fontId="15" type="noConversion"/>
  </si>
  <si>
    <t>HKDC Hearts</t>
    <phoneticPr fontId="15" type="noConversion"/>
  </si>
  <si>
    <t>Scorpions</t>
    <phoneticPr fontId="15" type="noConversion"/>
  </si>
  <si>
    <t>Dynamo</t>
    <phoneticPr fontId="15" type="noConversion"/>
  </si>
  <si>
    <t>HKU70's</t>
    <phoneticPr fontId="15" type="noConversion"/>
  </si>
  <si>
    <t>HOB</t>
    <phoneticPr fontId="15" type="noConversion"/>
  </si>
  <si>
    <t>Rising Sun</t>
    <phoneticPr fontId="15" type="noConversion"/>
  </si>
  <si>
    <t>Skyline</t>
    <phoneticPr fontId="15" type="noConversion"/>
  </si>
  <si>
    <t>Standard Chartered</t>
    <phoneticPr fontId="15" type="noConversion"/>
  </si>
  <si>
    <t>Late Payment or Receipt Fine</t>
    <phoneticPr fontId="15" type="noConversion"/>
  </si>
  <si>
    <t>Total Discipline Point</t>
    <phoneticPr fontId="15" type="noConversion"/>
  </si>
  <si>
    <t>Red Card</t>
    <phoneticPr fontId="15" type="noConversion"/>
  </si>
  <si>
    <t>Yellow Card</t>
    <phoneticPr fontId="15" type="noConversion"/>
  </si>
  <si>
    <t>Carryover from 200809</t>
    <phoneticPr fontId="15" type="noConversion"/>
  </si>
  <si>
    <t>Discipline Fine</t>
    <phoneticPr fontId="15" type="noConversion"/>
  </si>
  <si>
    <t>Admin Fine</t>
    <phoneticPr fontId="15" type="noConversion"/>
  </si>
  <si>
    <t>Financial Summary of 2009/10 Season</t>
    <phoneticPr fontId="15" type="noConversion"/>
  </si>
  <si>
    <t>Annual Fees</t>
    <phoneticPr fontId="15" type="noConversion"/>
  </si>
  <si>
    <t>1st</t>
    <phoneticPr fontId="15" type="noConversion"/>
  </si>
  <si>
    <t>2nd</t>
    <phoneticPr fontId="15" type="noConversion"/>
  </si>
  <si>
    <t>9/30/2009</t>
    <phoneticPr fontId="15" type="noConversion"/>
  </si>
  <si>
    <t>1/31/2010</t>
    <phoneticPr fontId="15" type="noConversion"/>
  </si>
  <si>
    <t>Appeal Fee</t>
    <phoneticPr fontId="15" type="noConversion"/>
  </si>
  <si>
    <t>Annual Dinner</t>
    <phoneticPr fontId="15" type="noConversion"/>
  </si>
  <si>
    <t xml:space="preserve">Total Paid </t>
    <phoneticPr fontId="15" type="noConversion"/>
  </si>
  <si>
    <t>Total Amount</t>
    <phoneticPr fontId="15" type="noConversion"/>
  </si>
  <si>
    <t>Outstanding</t>
    <phoneticPr fontId="15" type="noConversion"/>
  </si>
  <si>
    <t>Total Discipline Point</t>
    <phoneticPr fontId="15" type="noConversion"/>
  </si>
  <si>
    <t>Red Card</t>
    <phoneticPr fontId="15" type="noConversion"/>
  </si>
  <si>
    <t>Yellow Card</t>
    <phoneticPr fontId="15" type="noConversion"/>
  </si>
  <si>
    <t>Carryover from 200809</t>
    <phoneticPr fontId="15" type="noConversion"/>
  </si>
  <si>
    <t>Discipline Fine</t>
    <phoneticPr fontId="15" type="noConversion"/>
  </si>
  <si>
    <t>Admin Fine</t>
    <phoneticPr fontId="15" type="noConversion"/>
  </si>
  <si>
    <t>Late Payment or Receipt Fine</t>
    <phoneticPr fontId="15" type="noConversion"/>
  </si>
  <si>
    <t>Appeal Fee</t>
    <phoneticPr fontId="15" type="noConversion"/>
  </si>
  <si>
    <t>Annual Dinner</t>
    <phoneticPr fontId="15" type="noConversion"/>
  </si>
  <si>
    <t>Annual Fees</t>
    <phoneticPr fontId="15" type="noConversion"/>
  </si>
  <si>
    <t>Total Amount</t>
    <phoneticPr fontId="15" type="noConversion"/>
  </si>
  <si>
    <t xml:space="preserve">Total Paid </t>
    <phoneticPr fontId="15" type="noConversion"/>
  </si>
  <si>
    <t>1st</t>
    <phoneticPr fontId="15" type="noConversion"/>
  </si>
  <si>
    <t>2nd</t>
    <phoneticPr fontId="15" type="noConversion"/>
  </si>
  <si>
    <t>Outstanding</t>
    <phoneticPr fontId="15" type="noConversion"/>
  </si>
  <si>
    <t>9/30/2009</t>
    <phoneticPr fontId="15" type="noConversion"/>
  </si>
  <si>
    <t>1/31/2010</t>
    <phoneticPr fontId="15" type="noConversion"/>
  </si>
  <si>
    <t>German All Stars</t>
    <phoneticPr fontId="15" type="noConversion"/>
  </si>
  <si>
    <t>HKDC Mobsters</t>
    <phoneticPr fontId="15" type="noConversion"/>
  </si>
  <si>
    <t>KCC Dragons</t>
    <phoneticPr fontId="15" type="noConversion"/>
  </si>
  <si>
    <t>KCC Knights</t>
    <phoneticPr fontId="15" type="noConversion"/>
  </si>
  <si>
    <t>Swiss XI</t>
    <phoneticPr fontId="15" type="noConversion"/>
  </si>
  <si>
    <t>USRC</t>
    <phoneticPr fontId="15" type="noConversion"/>
  </si>
  <si>
    <t>Boca Seniors</t>
    <phoneticPr fontId="15" type="noConversion"/>
  </si>
  <si>
    <t>Colloids FC</t>
    <phoneticPr fontId="15" type="noConversion"/>
  </si>
  <si>
    <t>French Kiss</t>
    <phoneticPr fontId="15" type="noConversion"/>
  </si>
  <si>
    <t>Hoo Cheung</t>
    <phoneticPr fontId="15" type="noConversion"/>
  </si>
  <si>
    <t>HKSS</t>
    <phoneticPr fontId="15" type="noConversion"/>
  </si>
  <si>
    <t>SFALO Oxford</t>
    <phoneticPr fontId="15" type="noConversion"/>
  </si>
  <si>
    <t>Spartans</t>
    <phoneticPr fontId="15" type="noConversion"/>
  </si>
  <si>
    <t>University</t>
    <phoneticPr fontId="15" type="noConversion"/>
  </si>
  <si>
    <t>WYFC84</t>
    <phoneticPr fontId="15" type="noConversion"/>
  </si>
  <si>
    <t>White Youth</t>
    <phoneticPr fontId="15" type="noConversion"/>
  </si>
  <si>
    <t>Azzurri</t>
    <phoneticPr fontId="15" type="noConversion"/>
  </si>
  <si>
    <t>CAPS</t>
    <phoneticPr fontId="15" type="noConversion"/>
  </si>
  <si>
    <t>CSOB</t>
    <phoneticPr fontId="15" type="noConversion"/>
  </si>
  <si>
    <t>Crusaders FC</t>
    <phoneticPr fontId="15" type="noConversion"/>
  </si>
  <si>
    <t>Darts</t>
    <phoneticPr fontId="15" type="noConversion"/>
  </si>
  <si>
    <t>GGFC</t>
    <phoneticPr fontId="15" type="noConversion"/>
  </si>
  <si>
    <t>Grasshoppers</t>
    <phoneticPr fontId="15" type="noConversion"/>
  </si>
  <si>
    <t>HKUSA</t>
    <phoneticPr fontId="15" type="noConversion"/>
  </si>
  <si>
    <t>HKDC Hearts</t>
    <phoneticPr fontId="15" type="noConversion"/>
  </si>
  <si>
    <t>Hung Art</t>
    <phoneticPr fontId="15" type="noConversion"/>
  </si>
  <si>
    <t>OBA</t>
    <phoneticPr fontId="15" type="noConversion"/>
  </si>
  <si>
    <t>Scorpions</t>
    <phoneticPr fontId="15" type="noConversion"/>
  </si>
  <si>
    <t>Bapcoll</t>
    <phoneticPr fontId="15" type="noConversion"/>
  </si>
  <si>
    <t>Corinthians</t>
    <phoneticPr fontId="15" type="noConversion"/>
  </si>
  <si>
    <t>Dynamo</t>
    <phoneticPr fontId="15" type="noConversion"/>
  </si>
  <si>
    <t>HKU70's</t>
    <phoneticPr fontId="15" type="noConversion"/>
  </si>
  <si>
    <t>HOB</t>
    <phoneticPr fontId="15" type="noConversion"/>
  </si>
  <si>
    <t>IES</t>
    <phoneticPr fontId="15" type="noConversion"/>
  </si>
  <si>
    <t>Power 22</t>
    <phoneticPr fontId="15" type="noConversion"/>
  </si>
  <si>
    <t>Rising Sun</t>
    <phoneticPr fontId="15" type="noConversion"/>
  </si>
  <si>
    <t>Skyline</t>
    <phoneticPr fontId="15" type="noConversion"/>
  </si>
  <si>
    <t>Standard Chartered</t>
    <phoneticPr fontId="15" type="noConversion"/>
  </si>
  <si>
    <t>WYFC06</t>
    <phoneticPr fontId="15" type="noConversion"/>
  </si>
  <si>
    <t>Remarks</t>
    <phoneticPr fontId="15" type="noConversion"/>
  </si>
  <si>
    <t>1st Instalment late for 2 weeks</t>
    <phoneticPr fontId="15" type="noConversion"/>
  </si>
  <si>
    <t>(As at Oct 13th, 2009)</t>
  </si>
  <si>
    <t>Financial Summary of 2009-2010 Seasons</t>
  </si>
  <si>
    <t>Total Discipline Point</t>
    <phoneticPr fontId="15" type="noConversion"/>
  </si>
  <si>
    <t>Red Card</t>
    <phoneticPr fontId="15" type="noConversion"/>
  </si>
  <si>
    <t>Yellow Card</t>
    <phoneticPr fontId="15" type="noConversion"/>
  </si>
  <si>
    <t>Carryover from 200809</t>
    <phoneticPr fontId="15" type="noConversion"/>
  </si>
  <si>
    <t>Discipline Fine</t>
    <phoneticPr fontId="15" type="noConversion"/>
  </si>
  <si>
    <t>Admin Fine</t>
    <phoneticPr fontId="15" type="noConversion"/>
  </si>
  <si>
    <t>Late Payment or Receipt Fine</t>
    <phoneticPr fontId="15" type="noConversion"/>
  </si>
  <si>
    <t>Appeal Fee</t>
    <phoneticPr fontId="15" type="noConversion"/>
  </si>
  <si>
    <t>Annual Dinner</t>
    <phoneticPr fontId="15" type="noConversion"/>
  </si>
  <si>
    <t>Annual Fees</t>
    <phoneticPr fontId="15" type="noConversion"/>
  </si>
  <si>
    <t>Total Amount</t>
    <phoneticPr fontId="15" type="noConversion"/>
  </si>
  <si>
    <t>Remarks</t>
    <phoneticPr fontId="15" type="noConversion"/>
  </si>
  <si>
    <t>1st</t>
    <phoneticPr fontId="15" type="noConversion"/>
  </si>
  <si>
    <t>2nd</t>
    <phoneticPr fontId="15" type="noConversion"/>
  </si>
  <si>
    <t>9/30/2009</t>
    <phoneticPr fontId="15" type="noConversion"/>
  </si>
  <si>
    <t>1/31/2010</t>
    <phoneticPr fontId="15" type="noConversion"/>
  </si>
  <si>
    <t>German All Stars</t>
    <phoneticPr fontId="15" type="noConversion"/>
  </si>
  <si>
    <t>HKDC Mobsters</t>
    <phoneticPr fontId="15" type="noConversion"/>
  </si>
  <si>
    <t>USRC</t>
    <phoneticPr fontId="15" type="noConversion"/>
  </si>
  <si>
    <t>Boca Seniors</t>
    <phoneticPr fontId="15" type="noConversion"/>
  </si>
  <si>
    <t>French Kiss</t>
    <phoneticPr fontId="15" type="noConversion"/>
  </si>
  <si>
    <t>Hoo Cheung</t>
    <phoneticPr fontId="15" type="noConversion"/>
  </si>
  <si>
    <t>HKSS</t>
    <phoneticPr fontId="15" type="noConversion"/>
  </si>
  <si>
    <t>SFALO Oxford</t>
    <phoneticPr fontId="15" type="noConversion"/>
  </si>
  <si>
    <t>Spartans</t>
    <phoneticPr fontId="15" type="noConversion"/>
  </si>
  <si>
    <t>University</t>
    <phoneticPr fontId="15" type="noConversion"/>
  </si>
  <si>
    <t>WYFC84</t>
    <phoneticPr fontId="15" type="noConversion"/>
  </si>
  <si>
    <t>White Youth</t>
    <phoneticPr fontId="15" type="noConversion"/>
  </si>
  <si>
    <t>Azzurri</t>
    <phoneticPr fontId="15" type="noConversion"/>
  </si>
  <si>
    <t>Crusaders FC</t>
    <phoneticPr fontId="15" type="noConversion"/>
  </si>
  <si>
    <t>Grasshoppers</t>
    <phoneticPr fontId="15" type="noConversion"/>
  </si>
  <si>
    <t>Bapcoll</t>
    <phoneticPr fontId="15" type="noConversion"/>
  </si>
  <si>
    <t>Corinthians</t>
    <phoneticPr fontId="15" type="noConversion"/>
  </si>
  <si>
    <t>Dynamo</t>
    <phoneticPr fontId="15" type="noConversion"/>
  </si>
  <si>
    <t>HKU70's</t>
    <phoneticPr fontId="15" type="noConversion"/>
  </si>
  <si>
    <t>HOB</t>
    <phoneticPr fontId="15" type="noConversion"/>
  </si>
  <si>
    <t>IES</t>
    <phoneticPr fontId="15" type="noConversion"/>
  </si>
  <si>
    <t>Power 22</t>
    <phoneticPr fontId="15" type="noConversion"/>
  </si>
  <si>
    <t>Rising Sun</t>
    <phoneticPr fontId="15" type="noConversion"/>
  </si>
  <si>
    <t>Skyline</t>
    <phoneticPr fontId="15" type="noConversion"/>
  </si>
  <si>
    <t>Standard Chartered</t>
    <phoneticPr fontId="15" type="noConversion"/>
  </si>
  <si>
    <t>WYFC06</t>
    <phoneticPr fontId="15" type="noConversion"/>
  </si>
  <si>
    <t>(As at Oct 31st, 2009)</t>
    <phoneticPr fontId="15" type="noConversion"/>
  </si>
  <si>
    <t>Next Due:          Nov 30th</t>
    <phoneticPr fontId="15" type="noConversion"/>
  </si>
  <si>
    <t>Total Discipline Point</t>
    <phoneticPr fontId="15" type="noConversion"/>
  </si>
  <si>
    <t>Red Card</t>
    <phoneticPr fontId="15" type="noConversion"/>
  </si>
  <si>
    <t>Yellow Card</t>
    <phoneticPr fontId="15" type="noConversion"/>
  </si>
  <si>
    <t>Admin Fine</t>
    <phoneticPr fontId="15" type="noConversion"/>
  </si>
  <si>
    <t>Annual Dinner</t>
    <phoneticPr fontId="15" type="noConversion"/>
  </si>
  <si>
    <t>Total Amount</t>
    <phoneticPr fontId="15" type="noConversion"/>
  </si>
  <si>
    <t>Remarks</t>
    <phoneticPr fontId="15" type="noConversion"/>
  </si>
  <si>
    <t>1st</t>
    <phoneticPr fontId="15" type="noConversion"/>
  </si>
  <si>
    <t>2nd</t>
    <phoneticPr fontId="15" type="noConversion"/>
  </si>
  <si>
    <t>Next Due:          Nov 30th</t>
    <phoneticPr fontId="15" type="noConversion"/>
  </si>
  <si>
    <t>Outstanding</t>
    <phoneticPr fontId="15" type="noConversion"/>
  </si>
  <si>
    <t>German All Stars</t>
    <phoneticPr fontId="15" type="noConversion"/>
  </si>
  <si>
    <t>HKDC Mobsters</t>
    <phoneticPr fontId="15" type="noConversion"/>
  </si>
  <si>
    <t>USRC</t>
    <phoneticPr fontId="15" type="noConversion"/>
  </si>
  <si>
    <t>Boca Seniors</t>
    <phoneticPr fontId="15" type="noConversion"/>
  </si>
  <si>
    <t>SFALO Oxford</t>
    <phoneticPr fontId="15" type="noConversion"/>
  </si>
  <si>
    <t>Spartans</t>
    <phoneticPr fontId="15" type="noConversion"/>
  </si>
  <si>
    <t>University</t>
    <phoneticPr fontId="15" type="noConversion"/>
  </si>
  <si>
    <t>WYFC84</t>
    <phoneticPr fontId="15" type="noConversion"/>
  </si>
  <si>
    <t>White Youth</t>
    <phoneticPr fontId="15" type="noConversion"/>
  </si>
  <si>
    <t>Azzurri</t>
    <phoneticPr fontId="15" type="noConversion"/>
  </si>
  <si>
    <t>Crusaders FC</t>
    <phoneticPr fontId="15" type="noConversion"/>
  </si>
  <si>
    <t>Grasshoppers</t>
    <phoneticPr fontId="15" type="noConversion"/>
  </si>
  <si>
    <t>Corinthians</t>
    <phoneticPr fontId="15" type="noConversion"/>
  </si>
  <si>
    <t>Dynamo</t>
    <phoneticPr fontId="15" type="noConversion"/>
  </si>
  <si>
    <t>HKU70's</t>
    <phoneticPr fontId="15" type="noConversion"/>
  </si>
  <si>
    <t>HOB</t>
    <phoneticPr fontId="15" type="noConversion"/>
  </si>
  <si>
    <t>IES</t>
    <phoneticPr fontId="15" type="noConversion"/>
  </si>
  <si>
    <t>Power 22</t>
    <phoneticPr fontId="15" type="noConversion"/>
  </si>
  <si>
    <t>Rising Sun</t>
    <phoneticPr fontId="15" type="noConversion"/>
  </si>
  <si>
    <t>Skyline</t>
    <phoneticPr fontId="15" type="noConversion"/>
  </si>
  <si>
    <t>Standard Chartered</t>
    <phoneticPr fontId="15" type="noConversion"/>
  </si>
  <si>
    <t>(As at Nov 27th, 2009)</t>
  </si>
  <si>
    <t>Yellow Card</t>
    <phoneticPr fontId="15" type="noConversion"/>
  </si>
  <si>
    <t>Remarks</t>
    <phoneticPr fontId="15" type="noConversion"/>
  </si>
  <si>
    <t>1st</t>
    <phoneticPr fontId="15" type="noConversion"/>
  </si>
  <si>
    <t>2nd</t>
    <phoneticPr fontId="15" type="noConversion"/>
  </si>
  <si>
    <t>Crusaders FC</t>
    <phoneticPr fontId="15" type="noConversion"/>
  </si>
  <si>
    <t>IES</t>
    <phoneticPr fontId="15" type="noConversion"/>
  </si>
  <si>
    <t>(As at Jan 4th, 2010)</t>
    <phoneticPr fontId="15" type="noConversion"/>
  </si>
  <si>
    <t>3rd</t>
    <phoneticPr fontId="15" type="noConversion"/>
  </si>
  <si>
    <t>Next Due:          Jan 31st</t>
    <phoneticPr fontId="15" type="noConversion"/>
  </si>
  <si>
    <t>(As at Feb 1st, 2010)</t>
    <phoneticPr fontId="15" type="noConversion"/>
  </si>
  <si>
    <t>Next Due:          Feb 28th</t>
    <phoneticPr fontId="15" type="noConversion"/>
  </si>
  <si>
    <t>(As at Feb 23rd, 2010)</t>
    <phoneticPr fontId="15" type="noConversion"/>
  </si>
  <si>
    <t>(As at Mar 24th, 2010)</t>
    <phoneticPr fontId="15" type="noConversion"/>
  </si>
  <si>
    <t>Next Due:          Mar 31st</t>
    <phoneticPr fontId="15" type="noConversion"/>
  </si>
</sst>
</file>

<file path=xl/styles.xml><?xml version="1.0" encoding="utf-8"?>
<styleSheet xmlns="http://schemas.openxmlformats.org/spreadsheetml/2006/main">
  <numFmts count="7">
    <numFmt numFmtId="176" formatCode="&quot;$&quot;#,##0_);\(&quot;$&quot;#,##0\)"/>
    <numFmt numFmtId="178" formatCode="&quot;$&quot;#,##0.00_);\(&quot;$&quot;#,##0.00\)"/>
    <numFmt numFmtId="182" formatCode="&quot;$&quot;#,##0.00"/>
    <numFmt numFmtId="185" formatCode="#,##0;[Black]\(#,##0\)"/>
    <numFmt numFmtId="186" formatCode="0_);[Black]\(0\)"/>
    <numFmt numFmtId="191" formatCode="[$$-409]#,##0.00_);[Red]\([$$-409]#,##0.00\)"/>
    <numFmt numFmtId="192" formatCode="[$$-409]#,##0.00_);\([$$-409]#,##0.00\)"/>
  </numFmts>
  <fonts count="18">
    <font>
      <sz val="12"/>
      <name val="新細明體"/>
      <family val="1"/>
      <charset val="136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b/>
      <u/>
      <sz val="8"/>
      <name val="Tahoma"/>
      <family val="2"/>
    </font>
    <font>
      <u/>
      <sz val="8"/>
      <name val="Tahoma"/>
      <family val="2"/>
    </font>
    <font>
      <sz val="8"/>
      <color indexed="8"/>
      <name val="Tahoma"/>
      <family val="2"/>
    </font>
    <font>
      <sz val="10"/>
      <color indexed="10"/>
      <name val="Tahoma"/>
      <family val="2"/>
    </font>
    <font>
      <i/>
      <sz val="12"/>
      <name val="Tahoma"/>
      <family val="2"/>
    </font>
    <font>
      <i/>
      <sz val="11"/>
      <name val="Tahoma"/>
      <family val="2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8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>
      <alignment vertical="center"/>
    </xf>
    <xf numFmtId="3" fontId="2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>
      <alignment vertical="center"/>
    </xf>
    <xf numFmtId="3" fontId="1" fillId="0" borderId="0" xfId="0" applyNumberFormat="1" applyFont="1" applyFill="1">
      <alignment vertical="center"/>
    </xf>
    <xf numFmtId="3" fontId="1" fillId="0" borderId="0" xfId="0" applyNumberFormat="1" applyFont="1" applyFill="1" applyAlignment="1">
      <alignment horizontal="right"/>
    </xf>
    <xf numFmtId="185" fontId="3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>
      <alignment vertical="center"/>
    </xf>
    <xf numFmtId="185" fontId="3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>
      <alignment vertical="center"/>
    </xf>
    <xf numFmtId="0" fontId="10" fillId="0" borderId="3" xfId="0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85" fontId="3" fillId="0" borderId="3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186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85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>
      <alignment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>
      <alignment vertical="center"/>
    </xf>
    <xf numFmtId="3" fontId="8" fillId="0" borderId="0" xfId="0" applyNumberFormat="1" applyFont="1" applyFill="1" applyAlignment="1">
      <alignment horizontal="right"/>
    </xf>
    <xf numFmtId="185" fontId="12" fillId="0" borderId="0" xfId="0" applyNumberFormat="1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>
      <alignment vertical="center"/>
    </xf>
    <xf numFmtId="3" fontId="14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>
      <alignment vertical="center"/>
    </xf>
    <xf numFmtId="3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5" fontId="11" fillId="0" borderId="3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/>
    </xf>
    <xf numFmtId="182" fontId="2" fillId="0" borderId="12" xfId="0" applyNumberFormat="1" applyFont="1" applyFill="1" applyBorder="1" applyAlignment="1">
      <alignment horizontal="center"/>
    </xf>
    <xf numFmtId="176" fontId="2" fillId="0" borderId="14" xfId="0" applyNumberFormat="1" applyFont="1" applyFill="1" applyBorder="1" applyAlignment="1">
      <alignment horizontal="center"/>
    </xf>
    <xf numFmtId="182" fontId="2" fillId="0" borderId="14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182" fontId="2" fillId="0" borderId="16" xfId="0" applyNumberFormat="1" applyFont="1" applyFill="1" applyBorder="1" applyAlignment="1">
      <alignment horizontal="center"/>
    </xf>
    <xf numFmtId="182" fontId="2" fillId="0" borderId="15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16" fontId="2" fillId="0" borderId="0" xfId="0" applyNumberFormat="1" applyFont="1" applyFill="1" applyAlignment="1">
      <alignment horizontal="center" vertical="center"/>
    </xf>
    <xf numFmtId="182" fontId="2" fillId="0" borderId="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82" fontId="2" fillId="0" borderId="0" xfId="0" applyNumberFormat="1" applyFont="1" applyFill="1">
      <alignment vertical="center"/>
    </xf>
    <xf numFmtId="182" fontId="2" fillId="0" borderId="19" xfId="0" applyNumberFormat="1" applyFont="1" applyFill="1" applyBorder="1" applyAlignment="1">
      <alignment horizontal="center"/>
    </xf>
    <xf numFmtId="182" fontId="2" fillId="0" borderId="11" xfId="0" applyNumberFormat="1" applyFont="1" applyFill="1" applyBorder="1" applyAlignment="1">
      <alignment horizontal="center"/>
    </xf>
    <xf numFmtId="178" fontId="2" fillId="0" borderId="18" xfId="0" applyNumberFormat="1" applyFont="1" applyFill="1" applyBorder="1" applyAlignment="1">
      <alignment horizontal="center"/>
    </xf>
    <xf numFmtId="182" fontId="2" fillId="0" borderId="2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>
      <alignment horizontal="center"/>
    </xf>
    <xf numFmtId="178" fontId="2" fillId="0" borderId="11" xfId="0" applyNumberFormat="1" applyFont="1" applyFill="1" applyBorder="1" applyAlignment="1">
      <alignment horizontal="center"/>
    </xf>
    <xf numFmtId="182" fontId="2" fillId="0" borderId="21" xfId="0" applyNumberFormat="1" applyFont="1" applyFill="1" applyBorder="1" applyAlignment="1">
      <alignment horizontal="center"/>
    </xf>
    <xf numFmtId="178" fontId="2" fillId="0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82" fontId="3" fillId="0" borderId="11" xfId="0" applyNumberFormat="1" applyFont="1" applyFill="1" applyBorder="1" applyAlignment="1">
      <alignment horizontal="center"/>
    </xf>
    <xf numFmtId="182" fontId="2" fillId="0" borderId="18" xfId="0" applyNumberFormat="1" applyFont="1" applyFill="1" applyBorder="1" applyAlignment="1">
      <alignment horizontal="center"/>
    </xf>
    <xf numFmtId="182" fontId="2" fillId="0" borderId="13" xfId="0" applyNumberFormat="1" applyFont="1" applyFill="1" applyBorder="1" applyAlignment="1">
      <alignment horizontal="center"/>
    </xf>
    <xf numFmtId="178" fontId="2" fillId="0" borderId="13" xfId="0" applyNumberFormat="1" applyFont="1" applyFill="1" applyBorder="1" applyAlignment="1">
      <alignment horizontal="center"/>
    </xf>
    <xf numFmtId="182" fontId="2" fillId="0" borderId="22" xfId="0" applyNumberFormat="1" applyFont="1" applyFill="1" applyBorder="1" applyAlignment="1">
      <alignment horizontal="center"/>
    </xf>
    <xf numFmtId="178" fontId="2" fillId="0" borderId="5" xfId="0" applyNumberFormat="1" applyFont="1" applyFill="1" applyBorder="1" applyAlignment="1">
      <alignment horizontal="center"/>
    </xf>
    <xf numFmtId="182" fontId="2" fillId="0" borderId="23" xfId="0" applyNumberFormat="1" applyFont="1" applyFill="1" applyBorder="1" applyAlignment="1">
      <alignment horizontal="center"/>
    </xf>
    <xf numFmtId="182" fontId="2" fillId="0" borderId="24" xfId="0" applyNumberFormat="1" applyFont="1" applyFill="1" applyBorder="1" applyAlignment="1">
      <alignment horizontal="center"/>
    </xf>
    <xf numFmtId="178" fontId="2" fillId="0" borderId="24" xfId="0" applyNumberFormat="1" applyFont="1" applyFill="1" applyBorder="1" applyAlignment="1">
      <alignment horizontal="center"/>
    </xf>
    <xf numFmtId="182" fontId="2" fillId="0" borderId="25" xfId="0" applyNumberFormat="1" applyFont="1" applyFill="1" applyBorder="1" applyAlignment="1">
      <alignment horizontal="center"/>
    </xf>
    <xf numFmtId="178" fontId="2" fillId="0" borderId="9" xfId="0" applyNumberFormat="1" applyFont="1" applyFill="1" applyBorder="1" applyAlignment="1">
      <alignment horizontal="center"/>
    </xf>
    <xf numFmtId="182" fontId="2" fillId="0" borderId="6" xfId="0" applyNumberFormat="1" applyFont="1" applyFill="1" applyBorder="1" applyAlignment="1">
      <alignment horizontal="center"/>
    </xf>
    <xf numFmtId="178" fontId="2" fillId="0" borderId="6" xfId="0" applyNumberFormat="1" applyFont="1" applyFill="1" applyBorder="1" applyAlignment="1">
      <alignment horizontal="center"/>
    </xf>
    <xf numFmtId="182" fontId="2" fillId="0" borderId="1" xfId="0" applyNumberFormat="1" applyFont="1" applyFill="1" applyBorder="1" applyAlignment="1">
      <alignment horizontal="center"/>
    </xf>
    <xf numFmtId="16" fontId="3" fillId="0" borderId="0" xfId="0" applyNumberFormat="1" applyFont="1" applyFill="1" applyAlignment="1">
      <alignment horizontal="center" vertical="center"/>
    </xf>
    <xf numFmtId="182" fontId="5" fillId="0" borderId="0" xfId="0" applyNumberFormat="1" applyFont="1" applyFill="1" applyAlignment="1">
      <alignment horizontal="center"/>
    </xf>
    <xf numFmtId="182" fontId="8" fillId="0" borderId="0" xfId="0" applyNumberFormat="1" applyFont="1" applyFill="1">
      <alignment vertical="center"/>
    </xf>
    <xf numFmtId="182" fontId="5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center"/>
    </xf>
    <xf numFmtId="182" fontId="2" fillId="0" borderId="7" xfId="0" applyNumberFormat="1" applyFont="1" applyFill="1" applyBorder="1" applyAlignment="1">
      <alignment horizontal="center"/>
    </xf>
    <xf numFmtId="178" fontId="2" fillId="0" borderId="14" xfId="0" applyNumberFormat="1" applyFont="1" applyFill="1" applyBorder="1" applyAlignment="1">
      <alignment horizontal="center"/>
    </xf>
    <xf numFmtId="178" fontId="2" fillId="0" borderId="2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191" fontId="2" fillId="0" borderId="9" xfId="0" applyNumberFormat="1" applyFont="1" applyFill="1" applyBorder="1" applyAlignment="1">
      <alignment horizontal="center"/>
    </xf>
    <xf numFmtId="191" fontId="3" fillId="0" borderId="9" xfId="0" applyNumberFormat="1" applyFont="1" applyFill="1" applyBorder="1" applyAlignment="1">
      <alignment horizontal="center"/>
    </xf>
    <xf numFmtId="192" fontId="2" fillId="0" borderId="9" xfId="0" applyNumberFormat="1" applyFont="1" applyFill="1" applyBorder="1" applyAlignment="1">
      <alignment horizontal="center"/>
    </xf>
    <xf numFmtId="192" fontId="2" fillId="0" borderId="12" xfId="0" applyNumberFormat="1" applyFont="1" applyFill="1" applyBorder="1" applyAlignment="1">
      <alignment horizontal="center"/>
    </xf>
    <xf numFmtId="192" fontId="2" fillId="0" borderId="8" xfId="0" applyNumberFormat="1" applyFont="1" applyFill="1" applyBorder="1" applyAlignment="1">
      <alignment horizontal="center"/>
    </xf>
    <xf numFmtId="192" fontId="2" fillId="0" borderId="16" xfId="0" applyNumberFormat="1" applyFont="1" applyFill="1" applyBorder="1" applyAlignment="1">
      <alignment horizontal="center"/>
    </xf>
    <xf numFmtId="192" fontId="2" fillId="0" borderId="15" xfId="0" applyNumberFormat="1" applyFont="1" applyFill="1" applyBorder="1" applyAlignment="1">
      <alignment horizontal="center"/>
    </xf>
    <xf numFmtId="192" fontId="2" fillId="0" borderId="4" xfId="0" applyNumberFormat="1" applyFont="1" applyFill="1" applyBorder="1" applyAlignment="1">
      <alignment horizontal="center"/>
    </xf>
    <xf numFmtId="192" fontId="2" fillId="0" borderId="5" xfId="0" applyNumberFormat="1" applyFont="1" applyFill="1" applyBorder="1" applyAlignment="1">
      <alignment horizontal="center"/>
    </xf>
    <xf numFmtId="192" fontId="2" fillId="0" borderId="14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11" xfId="0" applyFont="1" applyFill="1" applyBorder="1">
      <alignment vertical="center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8" xfId="0" applyFont="1" applyFill="1" applyBorder="1">
      <alignment vertical="center"/>
    </xf>
    <xf numFmtId="0" fontId="2" fillId="0" borderId="18" xfId="0" applyFont="1" applyFill="1" applyBorder="1" applyAlignment="1">
      <alignment horizontal="left"/>
    </xf>
    <xf numFmtId="0" fontId="2" fillId="0" borderId="24" xfId="0" applyFont="1" applyFill="1" applyBorder="1">
      <alignment vertical="center"/>
    </xf>
    <xf numFmtId="0" fontId="2" fillId="0" borderId="13" xfId="0" applyFont="1" applyFill="1" applyBorder="1">
      <alignment vertical="center"/>
    </xf>
    <xf numFmtId="178" fontId="3" fillId="0" borderId="9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 horizontal="center"/>
    </xf>
    <xf numFmtId="178" fontId="3" fillId="0" borderId="23" xfId="0" applyNumberFormat="1" applyFont="1" applyFill="1" applyBorder="1" applyAlignment="1">
      <alignment horizontal="center"/>
    </xf>
    <xf numFmtId="178" fontId="3" fillId="0" borderId="14" xfId="0" applyNumberFormat="1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  <xf numFmtId="191" fontId="3" fillId="0" borderId="1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/>
    </xf>
    <xf numFmtId="178" fontId="3" fillId="0" borderId="24" xfId="0" applyNumberFormat="1" applyFont="1" applyFill="1" applyBorder="1" applyAlignment="1">
      <alignment horizontal="center"/>
    </xf>
    <xf numFmtId="178" fontId="2" fillId="0" borderId="7" xfId="0" applyNumberFormat="1" applyFont="1" applyFill="1" applyBorder="1" applyAlignment="1">
      <alignment horizontal="center"/>
    </xf>
    <xf numFmtId="185" fontId="11" fillId="0" borderId="5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" fontId="2" fillId="0" borderId="9" xfId="0" applyNumberFormat="1" applyFont="1" applyFill="1" applyBorder="1" applyAlignment="1">
      <alignment horizontal="center" vertical="center"/>
    </xf>
    <xf numFmtId="16" fontId="3" fillId="0" borderId="9" xfId="0" applyNumberFormat="1" applyFont="1" applyFill="1" applyBorder="1" applyAlignment="1">
      <alignment horizontal="center" vertical="center"/>
    </xf>
    <xf numFmtId="185" fontId="3" fillId="0" borderId="2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3" fontId="2" fillId="2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178" fontId="17" fillId="0" borderId="11" xfId="0" applyNumberFormat="1" applyFont="1" applyFill="1" applyBorder="1" applyAlignment="1">
      <alignment horizontal="center"/>
    </xf>
    <xf numFmtId="178" fontId="17" fillId="0" borderId="13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2" fillId="0" borderId="28" xfId="0" applyNumberFormat="1" applyFont="1" applyFill="1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182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85" fontId="3" fillId="0" borderId="2" xfId="0" applyNumberFormat="1" applyFont="1" applyFill="1" applyBorder="1" applyAlignment="1">
      <alignment horizontal="center" vertical="top" wrapText="1"/>
    </xf>
    <xf numFmtId="178" fontId="17" fillId="0" borderId="7" xfId="0" applyNumberFormat="1" applyFont="1" applyFill="1" applyBorder="1" applyAlignment="1">
      <alignment horizontal="center"/>
    </xf>
    <xf numFmtId="178" fontId="17" fillId="0" borderId="2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1</xdr:row>
      <xdr:rowOff>9525</xdr:rowOff>
    </xdr:from>
    <xdr:to>
      <xdr:col>11</xdr:col>
      <xdr:colOff>581025</xdr:colOff>
      <xdr:row>2</xdr:row>
      <xdr:rowOff>171450</xdr:rowOff>
    </xdr:to>
    <xdr:pic>
      <xdr:nvPicPr>
        <xdr:cNvPr id="1031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2381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1</xdr:row>
      <xdr:rowOff>0</xdr:rowOff>
    </xdr:from>
    <xdr:to>
      <xdr:col>7</xdr:col>
      <xdr:colOff>581025</xdr:colOff>
      <xdr:row>2</xdr:row>
      <xdr:rowOff>171450</xdr:rowOff>
    </xdr:to>
    <xdr:pic>
      <xdr:nvPicPr>
        <xdr:cNvPr id="1031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91025" y="22860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171450</xdr:colOff>
      <xdr:row>0</xdr:row>
      <xdr:rowOff>9525</xdr:rowOff>
    </xdr:from>
    <xdr:to>
      <xdr:col>13</xdr:col>
      <xdr:colOff>19050</xdr:colOff>
      <xdr:row>1</xdr:row>
      <xdr:rowOff>171450</xdr:rowOff>
    </xdr:to>
    <xdr:pic>
      <xdr:nvPicPr>
        <xdr:cNvPr id="1235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38900" y="95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</xdr:colOff>
      <xdr:row>0</xdr:row>
      <xdr:rowOff>19050</xdr:rowOff>
    </xdr:from>
    <xdr:to>
      <xdr:col>6</xdr:col>
      <xdr:colOff>476250</xdr:colOff>
      <xdr:row>2</xdr:row>
      <xdr:rowOff>0</xdr:rowOff>
    </xdr:to>
    <xdr:pic>
      <xdr:nvPicPr>
        <xdr:cNvPr id="123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48075" y="1905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9525</xdr:rowOff>
    </xdr:from>
    <xdr:to>
      <xdr:col>13</xdr:col>
      <xdr:colOff>0</xdr:colOff>
      <xdr:row>1</xdr:row>
      <xdr:rowOff>171450</xdr:rowOff>
    </xdr:to>
    <xdr:pic>
      <xdr:nvPicPr>
        <xdr:cNvPr id="133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95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5</xdr:col>
      <xdr:colOff>638175</xdr:colOff>
      <xdr:row>1</xdr:row>
      <xdr:rowOff>171450</xdr:rowOff>
    </xdr:to>
    <xdr:pic>
      <xdr:nvPicPr>
        <xdr:cNvPr id="133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9525</xdr:rowOff>
    </xdr:from>
    <xdr:to>
      <xdr:col>13</xdr:col>
      <xdr:colOff>0</xdr:colOff>
      <xdr:row>1</xdr:row>
      <xdr:rowOff>171450</xdr:rowOff>
    </xdr:to>
    <xdr:pic>
      <xdr:nvPicPr>
        <xdr:cNvPr id="1440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95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5</xdr:col>
      <xdr:colOff>638175</xdr:colOff>
      <xdr:row>1</xdr:row>
      <xdr:rowOff>171450</xdr:rowOff>
    </xdr:to>
    <xdr:pic>
      <xdr:nvPicPr>
        <xdr:cNvPr id="1440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9525</xdr:rowOff>
    </xdr:from>
    <xdr:to>
      <xdr:col>13</xdr:col>
      <xdr:colOff>0</xdr:colOff>
      <xdr:row>1</xdr:row>
      <xdr:rowOff>171450</xdr:rowOff>
    </xdr:to>
    <xdr:pic>
      <xdr:nvPicPr>
        <xdr:cNvPr id="154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38825" y="95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5</xdr:col>
      <xdr:colOff>638175</xdr:colOff>
      <xdr:row>1</xdr:row>
      <xdr:rowOff>171450</xdr:rowOff>
    </xdr:to>
    <xdr:pic>
      <xdr:nvPicPr>
        <xdr:cNvPr id="154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0</xdr:row>
      <xdr:rowOff>0</xdr:rowOff>
    </xdr:from>
    <xdr:to>
      <xdr:col>14</xdr:col>
      <xdr:colOff>104775</xdr:colOff>
      <xdr:row>1</xdr:row>
      <xdr:rowOff>161925</xdr:rowOff>
    </xdr:to>
    <xdr:pic>
      <xdr:nvPicPr>
        <xdr:cNvPr id="164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00825" y="0"/>
          <a:ext cx="4667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5</xdr:col>
      <xdr:colOff>638175</xdr:colOff>
      <xdr:row>1</xdr:row>
      <xdr:rowOff>171450</xdr:rowOff>
    </xdr:to>
    <xdr:pic>
      <xdr:nvPicPr>
        <xdr:cNvPr id="1645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152400</xdr:colOff>
      <xdr:row>0</xdr:row>
      <xdr:rowOff>0</xdr:rowOff>
    </xdr:from>
    <xdr:to>
      <xdr:col>13</xdr:col>
      <xdr:colOff>609600</xdr:colOff>
      <xdr:row>1</xdr:row>
      <xdr:rowOff>161925</xdr:rowOff>
    </xdr:to>
    <xdr:pic>
      <xdr:nvPicPr>
        <xdr:cNvPr id="174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5" y="0"/>
          <a:ext cx="4572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5</xdr:col>
      <xdr:colOff>638175</xdr:colOff>
      <xdr:row>1</xdr:row>
      <xdr:rowOff>171450</xdr:rowOff>
    </xdr:to>
    <xdr:pic>
      <xdr:nvPicPr>
        <xdr:cNvPr id="174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0</xdr:row>
      <xdr:rowOff>28575</xdr:rowOff>
    </xdr:from>
    <xdr:to>
      <xdr:col>14</xdr:col>
      <xdr:colOff>85725</xdr:colOff>
      <xdr:row>2</xdr:row>
      <xdr:rowOff>0</xdr:rowOff>
    </xdr:to>
    <xdr:pic>
      <xdr:nvPicPr>
        <xdr:cNvPr id="184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28575"/>
          <a:ext cx="447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0</xdr:row>
      <xdr:rowOff>0</xdr:rowOff>
    </xdr:from>
    <xdr:to>
      <xdr:col>5</xdr:col>
      <xdr:colOff>638175</xdr:colOff>
      <xdr:row>1</xdr:row>
      <xdr:rowOff>171450</xdr:rowOff>
    </xdr:to>
    <xdr:pic>
      <xdr:nvPicPr>
        <xdr:cNvPr id="184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0"/>
          <a:ext cx="4286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9"/>
  <sheetViews>
    <sheetView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bestFit="1" customWidth="1"/>
    <col min="12" max="12" width="8.75" style="51" customWidth="1"/>
    <col min="13" max="13" width="7.625" style="105" bestFit="1" customWidth="1"/>
    <col min="14" max="15" width="9.125" style="51" bestFit="1" customWidth="1"/>
    <col min="16" max="16" width="11.25" style="58" customWidth="1"/>
    <col min="17" max="17" width="10.375" style="58" bestFit="1" customWidth="1"/>
    <col min="18" max="18" width="9" style="53" bestFit="1"/>
    <col min="19" max="19" width="9" style="62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61"/>
      <c r="T1" s="59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s="5" customFormat="1" ht="18">
      <c r="A2" s="169" t="s">
        <v>19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61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>
      <c r="A3" s="170" t="s">
        <v>71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31" s="6" customFormat="1" ht="10.5">
      <c r="A4" s="171" t="s">
        <v>24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6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1.25" thickBot="1">
      <c r="A5" s="10"/>
      <c r="B5" s="9"/>
      <c r="C5" s="11"/>
      <c r="D5" s="12"/>
      <c r="E5" s="12"/>
      <c r="F5" s="12"/>
      <c r="G5" s="12"/>
      <c r="H5" s="11"/>
      <c r="I5" s="11"/>
      <c r="J5" s="11"/>
      <c r="K5" s="11"/>
      <c r="L5" s="11"/>
      <c r="M5" s="78"/>
      <c r="N5" s="13"/>
      <c r="O5" s="14"/>
      <c r="P5" s="15"/>
      <c r="Q5" s="15"/>
      <c r="R5" s="16"/>
      <c r="S5" s="63"/>
      <c r="T5" s="1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>
      <c r="A6" s="17"/>
      <c r="B6" s="18"/>
      <c r="C6" s="161" t="s">
        <v>65</v>
      </c>
      <c r="D6" s="163" t="s">
        <v>66</v>
      </c>
      <c r="E6" s="163" t="s">
        <v>67</v>
      </c>
      <c r="F6" s="166" t="s">
        <v>68</v>
      </c>
      <c r="G6" s="163" t="s">
        <v>21</v>
      </c>
      <c r="H6" s="163" t="s">
        <v>69</v>
      </c>
      <c r="I6" s="163" t="s">
        <v>70</v>
      </c>
      <c r="J6" s="163" t="s">
        <v>64</v>
      </c>
      <c r="K6" s="163" t="s">
        <v>77</v>
      </c>
      <c r="L6" s="163" t="s">
        <v>78</v>
      </c>
      <c r="M6" s="174" t="s">
        <v>20</v>
      </c>
      <c r="N6" s="172" t="s">
        <v>72</v>
      </c>
      <c r="O6" s="173"/>
      <c r="P6" s="163" t="s">
        <v>80</v>
      </c>
      <c r="Q6" s="163" t="s">
        <v>79</v>
      </c>
      <c r="R6" s="19"/>
      <c r="S6" s="63"/>
      <c r="T6" s="1"/>
      <c r="U6" s="20"/>
      <c r="V6" s="20"/>
      <c r="W6" s="21"/>
      <c r="X6" s="21"/>
      <c r="Y6" s="21"/>
      <c r="Z6" s="21"/>
      <c r="AA6" s="8"/>
      <c r="AB6" s="8"/>
      <c r="AC6" s="8"/>
      <c r="AD6" s="8"/>
      <c r="AE6" s="8"/>
    </row>
    <row r="7" spans="1:31" s="6" customFormat="1" ht="11.25" thickBot="1">
      <c r="A7" s="22"/>
      <c r="B7" s="22"/>
      <c r="C7" s="162"/>
      <c r="D7" s="164"/>
      <c r="E7" s="164"/>
      <c r="F7" s="167"/>
      <c r="G7" s="164"/>
      <c r="H7" s="164"/>
      <c r="I7" s="164"/>
      <c r="J7" s="164"/>
      <c r="K7" s="164"/>
      <c r="L7" s="164"/>
      <c r="M7" s="164"/>
      <c r="N7" s="30" t="s">
        <v>73</v>
      </c>
      <c r="O7" s="43" t="s">
        <v>74</v>
      </c>
      <c r="P7" s="164"/>
      <c r="Q7" s="164"/>
      <c r="R7" s="25" t="s">
        <v>22</v>
      </c>
      <c r="S7" s="63"/>
      <c r="T7" s="8"/>
      <c r="U7" s="20"/>
      <c r="V7" s="20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1.25" thickBot="1">
      <c r="A8" s="27" t="s">
        <v>0</v>
      </c>
      <c r="B8" s="28" t="s">
        <v>1</v>
      </c>
      <c r="C8" s="162"/>
      <c r="D8" s="165"/>
      <c r="E8" s="165"/>
      <c r="F8" s="110" t="s">
        <v>81</v>
      </c>
      <c r="G8" s="165"/>
      <c r="H8" s="165"/>
      <c r="I8" s="165"/>
      <c r="J8" s="165"/>
      <c r="K8" s="165"/>
      <c r="L8" s="165"/>
      <c r="M8" s="165"/>
      <c r="N8" s="29" t="s">
        <v>75</v>
      </c>
      <c r="O8" s="23" t="s">
        <v>76</v>
      </c>
      <c r="P8" s="23" t="s">
        <v>4</v>
      </c>
      <c r="Q8" s="23" t="s">
        <v>4</v>
      </c>
      <c r="R8" s="64" t="s">
        <v>5</v>
      </c>
      <c r="S8" s="63"/>
      <c r="T8" s="1"/>
      <c r="U8" s="26"/>
      <c r="V8" s="26"/>
      <c r="W8" s="26"/>
      <c r="X8" s="26"/>
      <c r="Y8" s="26"/>
      <c r="Z8" s="26"/>
      <c r="AA8" s="8"/>
      <c r="AB8" s="8"/>
      <c r="AC8" s="8"/>
      <c r="AD8" s="8"/>
      <c r="AE8" s="8"/>
    </row>
    <row r="9" spans="1:31" s="6" customFormat="1" ht="10.5">
      <c r="A9" s="31" t="s">
        <v>2</v>
      </c>
      <c r="B9" s="126">
        <v>816</v>
      </c>
      <c r="C9" s="34">
        <f>SUM(D9*3+E9)</f>
        <v>3</v>
      </c>
      <c r="D9" s="32">
        <v>1</v>
      </c>
      <c r="E9" s="33"/>
      <c r="F9" s="118">
        <v>-2500</v>
      </c>
      <c r="G9" s="65"/>
      <c r="H9" s="65">
        <v>500</v>
      </c>
      <c r="I9" s="65"/>
      <c r="J9" s="80"/>
      <c r="K9" s="81"/>
      <c r="L9" s="86"/>
      <c r="M9" s="82"/>
      <c r="N9" s="83">
        <v>10000</v>
      </c>
      <c r="O9" s="107"/>
      <c r="P9" s="83">
        <f>SUM(G9:N9)</f>
        <v>10500</v>
      </c>
      <c r="Q9" s="111"/>
      <c r="R9" s="135">
        <f>SUM(P9-Q9+F9)</f>
        <v>8000</v>
      </c>
      <c r="S9" s="63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23</v>
      </c>
      <c r="C10" s="33">
        <f t="shared" ref="C10:C58" si="0">SUM(D10*3+E10)</f>
        <v>1</v>
      </c>
      <c r="D10" s="32"/>
      <c r="E10" s="33">
        <v>1</v>
      </c>
      <c r="F10" s="116"/>
      <c r="G10" s="65"/>
      <c r="H10" s="65"/>
      <c r="I10" s="65"/>
      <c r="J10" s="80"/>
      <c r="K10" s="84"/>
      <c r="L10" s="98"/>
      <c r="M10" s="85"/>
      <c r="N10" s="86">
        <v>10000</v>
      </c>
      <c r="O10" s="80"/>
      <c r="P10" s="98">
        <f t="shared" ref="P10:P58" si="1">SUM(G10:N10)</f>
        <v>10000</v>
      </c>
      <c r="Q10" s="112"/>
      <c r="R10" s="134">
        <f t="shared" ref="R10:R58" si="2">SUM(P10-Q10+F10)</f>
        <v>10000</v>
      </c>
      <c r="S10" s="63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15</v>
      </c>
      <c r="C11" s="33">
        <f t="shared" si="0"/>
        <v>0</v>
      </c>
      <c r="D11" s="32"/>
      <c r="E11" s="33"/>
      <c r="F11" s="117">
        <v>500</v>
      </c>
      <c r="G11" s="65"/>
      <c r="H11" s="65"/>
      <c r="I11" s="65"/>
      <c r="J11" s="80"/>
      <c r="K11" s="84"/>
      <c r="L11" s="98"/>
      <c r="M11" s="85"/>
      <c r="N11" s="86">
        <v>10000</v>
      </c>
      <c r="O11" s="80"/>
      <c r="P11" s="98">
        <f t="shared" si="1"/>
        <v>10000</v>
      </c>
      <c r="Q11" s="112">
        <v>10000</v>
      </c>
      <c r="R11" s="134">
        <f t="shared" si="2"/>
        <v>500</v>
      </c>
      <c r="S11" s="87"/>
      <c r="T11" s="1"/>
      <c r="U11" s="20"/>
      <c r="V11" s="20"/>
      <c r="W11" s="20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7" t="s">
        <v>16</v>
      </c>
      <c r="C12" s="33">
        <f t="shared" si="0"/>
        <v>0</v>
      </c>
      <c r="D12" s="32"/>
      <c r="E12" s="33"/>
      <c r="F12" s="118">
        <v>-1000</v>
      </c>
      <c r="G12" s="65"/>
      <c r="H12" s="65"/>
      <c r="I12" s="65"/>
      <c r="J12" s="80"/>
      <c r="K12" s="84"/>
      <c r="L12" s="98"/>
      <c r="M12" s="85"/>
      <c r="N12" s="86">
        <v>10000</v>
      </c>
      <c r="O12" s="80"/>
      <c r="P12" s="98">
        <f t="shared" si="1"/>
        <v>10000</v>
      </c>
      <c r="Q12" s="112">
        <v>10000</v>
      </c>
      <c r="R12" s="98">
        <f t="shared" si="2"/>
        <v>-1000</v>
      </c>
      <c r="S12" s="63"/>
      <c r="T12" s="1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17</v>
      </c>
      <c r="C13" s="33">
        <f t="shared" si="0"/>
        <v>1</v>
      </c>
      <c r="D13" s="32"/>
      <c r="E13" s="33">
        <v>1</v>
      </c>
      <c r="F13" s="118">
        <v>-200</v>
      </c>
      <c r="G13" s="65"/>
      <c r="H13" s="65"/>
      <c r="I13" s="65"/>
      <c r="J13" s="88"/>
      <c r="K13" s="84"/>
      <c r="L13" s="98"/>
      <c r="M13" s="85"/>
      <c r="N13" s="86">
        <v>10000</v>
      </c>
      <c r="O13" s="80"/>
      <c r="P13" s="98">
        <f t="shared" si="1"/>
        <v>10000</v>
      </c>
      <c r="Q13" s="112">
        <v>10000</v>
      </c>
      <c r="R13" s="98">
        <f t="shared" si="2"/>
        <v>-200</v>
      </c>
      <c r="S13" s="66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8" t="s">
        <v>33</v>
      </c>
      <c r="C14" s="33">
        <f t="shared" si="0"/>
        <v>0</v>
      </c>
      <c r="D14" s="32"/>
      <c r="E14" s="33"/>
      <c r="F14" s="118"/>
      <c r="G14" s="65"/>
      <c r="H14" s="65"/>
      <c r="I14" s="65"/>
      <c r="J14" s="80"/>
      <c r="K14" s="84"/>
      <c r="L14" s="98"/>
      <c r="M14" s="85"/>
      <c r="N14" s="86">
        <v>10000</v>
      </c>
      <c r="O14" s="80"/>
      <c r="P14" s="98">
        <f t="shared" si="1"/>
        <v>10000</v>
      </c>
      <c r="Q14" s="112">
        <v>12000</v>
      </c>
      <c r="R14" s="98">
        <f t="shared" si="2"/>
        <v>-2000</v>
      </c>
      <c r="S14" s="66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34</v>
      </c>
      <c r="C15" s="33">
        <f t="shared" si="0"/>
        <v>0</v>
      </c>
      <c r="D15" s="24"/>
      <c r="E15" s="37"/>
      <c r="F15" s="119">
        <v>-1850</v>
      </c>
      <c r="G15" s="68"/>
      <c r="H15" s="68"/>
      <c r="I15" s="68"/>
      <c r="J15" s="89"/>
      <c r="K15" s="81"/>
      <c r="L15" s="98"/>
      <c r="M15" s="85"/>
      <c r="N15" s="86">
        <v>10000</v>
      </c>
      <c r="O15" s="80"/>
      <c r="P15" s="98">
        <f t="shared" si="1"/>
        <v>10000</v>
      </c>
      <c r="Q15" s="112">
        <v>12000</v>
      </c>
      <c r="R15" s="98">
        <f t="shared" si="2"/>
        <v>-3850</v>
      </c>
      <c r="S15" s="66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7" t="s">
        <v>18</v>
      </c>
      <c r="C16" s="33">
        <f t="shared" si="0"/>
        <v>2</v>
      </c>
      <c r="D16" s="32"/>
      <c r="E16" s="33">
        <v>2</v>
      </c>
      <c r="F16" s="118">
        <v>-100</v>
      </c>
      <c r="G16" s="65"/>
      <c r="H16" s="65">
        <v>500</v>
      </c>
      <c r="I16" s="65"/>
      <c r="J16" s="80"/>
      <c r="K16" s="84"/>
      <c r="L16" s="98"/>
      <c r="M16" s="85"/>
      <c r="N16" s="86">
        <v>10000</v>
      </c>
      <c r="O16" s="80"/>
      <c r="P16" s="98">
        <f t="shared" si="1"/>
        <v>10500</v>
      </c>
      <c r="Q16" s="112">
        <v>10000</v>
      </c>
      <c r="R16" s="134">
        <f t="shared" si="2"/>
        <v>400</v>
      </c>
      <c r="S16" s="66"/>
      <c r="T16" s="8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35</v>
      </c>
      <c r="C17" s="33">
        <f t="shared" si="0"/>
        <v>0</v>
      </c>
      <c r="D17" s="32"/>
      <c r="E17" s="33"/>
      <c r="F17" s="118">
        <v>-400</v>
      </c>
      <c r="G17" s="65"/>
      <c r="H17" s="65"/>
      <c r="I17" s="65"/>
      <c r="J17" s="80"/>
      <c r="K17" s="84"/>
      <c r="L17" s="98"/>
      <c r="M17" s="85"/>
      <c r="N17" s="86">
        <v>10000</v>
      </c>
      <c r="O17" s="80"/>
      <c r="P17" s="98">
        <f t="shared" si="1"/>
        <v>10000</v>
      </c>
      <c r="Q17" s="112">
        <v>10000</v>
      </c>
      <c r="R17" s="98">
        <f t="shared" si="2"/>
        <v>-400</v>
      </c>
      <c r="S17" s="66"/>
      <c r="T17" s="26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36</v>
      </c>
      <c r="C18" s="33">
        <f t="shared" si="0"/>
        <v>1</v>
      </c>
      <c r="D18" s="24"/>
      <c r="E18" s="37">
        <v>1</v>
      </c>
      <c r="F18" s="139">
        <v>1000</v>
      </c>
      <c r="G18" s="68"/>
      <c r="H18" s="68"/>
      <c r="I18" s="68"/>
      <c r="J18" s="89"/>
      <c r="K18" s="81"/>
      <c r="L18" s="86"/>
      <c r="M18" s="82"/>
      <c r="N18" s="86">
        <v>10000</v>
      </c>
      <c r="O18" s="80"/>
      <c r="P18" s="98">
        <f t="shared" si="1"/>
        <v>10000</v>
      </c>
      <c r="Q18" s="112">
        <v>10000</v>
      </c>
      <c r="R18" s="134">
        <f t="shared" si="2"/>
        <v>1000</v>
      </c>
      <c r="S18" s="66"/>
      <c r="T18" s="8"/>
      <c r="U18" s="20"/>
      <c r="V18" s="26"/>
      <c r="W18" s="26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0.5">
      <c r="A19" s="36" t="s">
        <v>2</v>
      </c>
      <c r="B19" s="128" t="s">
        <v>37</v>
      </c>
      <c r="C19" s="33">
        <f t="shared" si="0"/>
        <v>4</v>
      </c>
      <c r="D19" s="24"/>
      <c r="E19" s="37">
        <v>4</v>
      </c>
      <c r="F19" s="67"/>
      <c r="G19" s="68"/>
      <c r="H19" s="68"/>
      <c r="I19" s="68"/>
      <c r="J19" s="89"/>
      <c r="K19" s="81"/>
      <c r="L19" s="86"/>
      <c r="M19" s="85"/>
      <c r="N19" s="86">
        <v>10000</v>
      </c>
      <c r="O19" s="80"/>
      <c r="P19" s="98">
        <f t="shared" si="1"/>
        <v>10000</v>
      </c>
      <c r="Q19" s="112">
        <v>25000</v>
      </c>
      <c r="R19" s="98">
        <f t="shared" si="2"/>
        <v>-15000</v>
      </c>
      <c r="S19" s="66"/>
      <c r="T19" s="21"/>
      <c r="U19" s="20"/>
      <c r="V19" s="20"/>
      <c r="W19" s="20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1.25" thickBot="1">
      <c r="A20" s="38" t="s">
        <v>2</v>
      </c>
      <c r="B20" s="129" t="s">
        <v>38</v>
      </c>
      <c r="C20" s="39">
        <f t="shared" si="0"/>
        <v>0</v>
      </c>
      <c r="D20" s="40"/>
      <c r="E20" s="39"/>
      <c r="F20" s="69"/>
      <c r="G20" s="70"/>
      <c r="H20" s="70"/>
      <c r="I20" s="70"/>
      <c r="J20" s="90"/>
      <c r="K20" s="91"/>
      <c r="L20" s="108"/>
      <c r="M20" s="92"/>
      <c r="N20" s="93">
        <v>10000</v>
      </c>
      <c r="O20" s="90"/>
      <c r="P20" s="108">
        <f t="shared" si="1"/>
        <v>10000</v>
      </c>
      <c r="Q20" s="113"/>
      <c r="R20" s="136">
        <f t="shared" si="2"/>
        <v>10000</v>
      </c>
      <c r="S20" s="66"/>
      <c r="T20" s="26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1" t="s">
        <v>3</v>
      </c>
      <c r="B21" s="127" t="s">
        <v>14</v>
      </c>
      <c r="C21" s="34">
        <f t="shared" si="0"/>
        <v>6</v>
      </c>
      <c r="D21" s="32">
        <v>1</v>
      </c>
      <c r="E21" s="33">
        <v>3</v>
      </c>
      <c r="F21" s="118">
        <v>-100</v>
      </c>
      <c r="G21" s="65"/>
      <c r="H21" s="65">
        <v>500</v>
      </c>
      <c r="I21" s="65"/>
      <c r="J21" s="80"/>
      <c r="K21" s="84"/>
      <c r="L21" s="83"/>
      <c r="M21" s="85"/>
      <c r="N21" s="83">
        <v>10000</v>
      </c>
      <c r="O21" s="107"/>
      <c r="P21" s="83">
        <f t="shared" si="1"/>
        <v>10500</v>
      </c>
      <c r="Q21" s="111">
        <v>10500</v>
      </c>
      <c r="R21" s="83">
        <f t="shared" si="2"/>
        <v>-100</v>
      </c>
      <c r="S21" s="66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39</v>
      </c>
      <c r="C22" s="33">
        <f t="shared" si="0"/>
        <v>2</v>
      </c>
      <c r="D22" s="32"/>
      <c r="E22" s="33">
        <v>2</v>
      </c>
      <c r="F22" s="118">
        <v>-717.5</v>
      </c>
      <c r="G22" s="65"/>
      <c r="H22" s="65"/>
      <c r="I22" s="65"/>
      <c r="J22" s="80"/>
      <c r="K22" s="84"/>
      <c r="L22" s="98"/>
      <c r="M22" s="85"/>
      <c r="N22" s="86">
        <v>10000</v>
      </c>
      <c r="O22" s="80"/>
      <c r="P22" s="98">
        <f t="shared" si="1"/>
        <v>10000</v>
      </c>
      <c r="Q22" s="112">
        <v>10000</v>
      </c>
      <c r="R22" s="98">
        <f t="shared" si="2"/>
        <v>-717.5</v>
      </c>
      <c r="S22" s="66"/>
      <c r="T22" s="20"/>
      <c r="U22" s="20"/>
      <c r="V22" s="26"/>
      <c r="W22" s="26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30" t="s">
        <v>40</v>
      </c>
      <c r="C23" s="33">
        <f t="shared" si="0"/>
        <v>2</v>
      </c>
      <c r="D23" s="32"/>
      <c r="E23" s="33">
        <v>2</v>
      </c>
      <c r="F23" s="118"/>
      <c r="G23" s="65"/>
      <c r="H23" s="65"/>
      <c r="I23" s="65"/>
      <c r="J23" s="80"/>
      <c r="K23" s="84"/>
      <c r="L23" s="98"/>
      <c r="M23" s="85"/>
      <c r="N23" s="86">
        <v>10000</v>
      </c>
      <c r="O23" s="80"/>
      <c r="P23" s="98">
        <f t="shared" si="1"/>
        <v>10000</v>
      </c>
      <c r="Q23" s="112"/>
      <c r="R23" s="134">
        <f t="shared" si="2"/>
        <v>10000</v>
      </c>
      <c r="S23" s="66"/>
      <c r="T23" s="8"/>
      <c r="U23" s="20"/>
      <c r="V23" s="20"/>
      <c r="W23" s="20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28" t="s">
        <v>41</v>
      </c>
      <c r="C24" s="33">
        <f t="shared" si="0"/>
        <v>4</v>
      </c>
      <c r="D24" s="32"/>
      <c r="E24" s="33">
        <v>4</v>
      </c>
      <c r="F24" s="118">
        <v>-300</v>
      </c>
      <c r="G24" s="65"/>
      <c r="H24" s="65"/>
      <c r="I24" s="65"/>
      <c r="J24" s="80"/>
      <c r="K24" s="84"/>
      <c r="L24" s="98"/>
      <c r="M24" s="85"/>
      <c r="N24" s="86">
        <v>10000</v>
      </c>
      <c r="O24" s="80"/>
      <c r="P24" s="98">
        <f t="shared" si="1"/>
        <v>10000</v>
      </c>
      <c r="Q24" s="112"/>
      <c r="R24" s="134">
        <f t="shared" si="2"/>
        <v>9700</v>
      </c>
      <c r="S24" s="66"/>
      <c r="T24" s="8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30" t="s">
        <v>42</v>
      </c>
      <c r="C25" s="33">
        <f t="shared" si="0"/>
        <v>2</v>
      </c>
      <c r="D25" s="24"/>
      <c r="E25" s="37">
        <v>2</v>
      </c>
      <c r="F25" s="119">
        <v>-1293</v>
      </c>
      <c r="G25" s="68"/>
      <c r="H25" s="68"/>
      <c r="I25" s="68"/>
      <c r="J25" s="89"/>
      <c r="K25" s="81"/>
      <c r="L25" s="98"/>
      <c r="M25" s="82"/>
      <c r="N25" s="86">
        <v>10000</v>
      </c>
      <c r="O25" s="89"/>
      <c r="P25" s="98">
        <f t="shared" si="1"/>
        <v>10000</v>
      </c>
      <c r="Q25" s="112">
        <v>10000</v>
      </c>
      <c r="R25" s="98">
        <f t="shared" si="2"/>
        <v>-1293</v>
      </c>
      <c r="S25" s="66"/>
      <c r="T25" s="1"/>
      <c r="U25" s="20"/>
      <c r="V25" s="26"/>
      <c r="W25" s="26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7" t="s">
        <v>43</v>
      </c>
      <c r="C26" s="33">
        <f t="shared" si="0"/>
        <v>2</v>
      </c>
      <c r="D26" s="32"/>
      <c r="E26" s="33">
        <v>2</v>
      </c>
      <c r="F26" s="118"/>
      <c r="G26" s="65"/>
      <c r="H26" s="65"/>
      <c r="I26" s="65"/>
      <c r="J26" s="80"/>
      <c r="K26" s="84"/>
      <c r="L26" s="98"/>
      <c r="M26" s="85"/>
      <c r="N26" s="86">
        <v>10000</v>
      </c>
      <c r="O26" s="80"/>
      <c r="P26" s="98">
        <f t="shared" si="1"/>
        <v>10000</v>
      </c>
      <c r="Q26" s="112"/>
      <c r="R26" s="134">
        <f t="shared" si="2"/>
        <v>10000</v>
      </c>
      <c r="S26" s="66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28" t="s">
        <v>44</v>
      </c>
      <c r="C27" s="33">
        <f t="shared" si="0"/>
        <v>1</v>
      </c>
      <c r="D27" s="32"/>
      <c r="E27" s="33">
        <v>1</v>
      </c>
      <c r="F27" s="118">
        <v>-100</v>
      </c>
      <c r="G27" s="65"/>
      <c r="H27" s="65"/>
      <c r="I27" s="65"/>
      <c r="J27" s="80"/>
      <c r="K27" s="84"/>
      <c r="L27" s="98"/>
      <c r="M27" s="85"/>
      <c r="N27" s="86">
        <v>10000</v>
      </c>
      <c r="O27" s="80"/>
      <c r="P27" s="98">
        <f t="shared" si="1"/>
        <v>10000</v>
      </c>
      <c r="Q27" s="112"/>
      <c r="R27" s="134">
        <f t="shared" si="2"/>
        <v>9900</v>
      </c>
      <c r="S27" s="66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31" t="s">
        <v>45</v>
      </c>
      <c r="C28" s="33">
        <f t="shared" si="0"/>
        <v>5</v>
      </c>
      <c r="D28" s="32">
        <v>1</v>
      </c>
      <c r="E28" s="32">
        <v>2</v>
      </c>
      <c r="F28" s="120"/>
      <c r="G28" s="71"/>
      <c r="H28" s="65">
        <v>500</v>
      </c>
      <c r="I28" s="68"/>
      <c r="J28" s="89"/>
      <c r="K28" s="81"/>
      <c r="L28" s="98"/>
      <c r="M28" s="85"/>
      <c r="N28" s="86">
        <v>10000</v>
      </c>
      <c r="O28" s="80"/>
      <c r="P28" s="98">
        <f t="shared" si="1"/>
        <v>10500</v>
      </c>
      <c r="Q28" s="112"/>
      <c r="R28" s="134">
        <f t="shared" si="2"/>
        <v>10500</v>
      </c>
      <c r="S28" s="66"/>
      <c r="T28" s="8"/>
      <c r="U28" s="20"/>
      <c r="V28" s="20"/>
      <c r="W28" s="20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28" t="s">
        <v>46</v>
      </c>
      <c r="C29" s="33">
        <f t="shared" si="0"/>
        <v>1</v>
      </c>
      <c r="D29" s="32"/>
      <c r="E29" s="32">
        <v>1</v>
      </c>
      <c r="F29" s="120">
        <v>-1840</v>
      </c>
      <c r="G29" s="71"/>
      <c r="H29" s="65"/>
      <c r="I29" s="65"/>
      <c r="J29" s="80"/>
      <c r="K29" s="84"/>
      <c r="L29" s="98"/>
      <c r="M29" s="85"/>
      <c r="N29" s="86">
        <v>10000</v>
      </c>
      <c r="O29" s="80"/>
      <c r="P29" s="98">
        <f t="shared" si="1"/>
        <v>10000</v>
      </c>
      <c r="Q29" s="112"/>
      <c r="R29" s="134">
        <f t="shared" si="2"/>
        <v>8160</v>
      </c>
      <c r="S29" s="66"/>
      <c r="T29" s="1"/>
      <c r="U29" s="20"/>
      <c r="V29" s="26"/>
      <c r="W29" s="26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31" t="s">
        <v>47</v>
      </c>
      <c r="C30" s="33">
        <f t="shared" si="0"/>
        <v>0</v>
      </c>
      <c r="D30" s="41"/>
      <c r="E30" s="41"/>
      <c r="F30" s="121"/>
      <c r="G30" s="72"/>
      <c r="H30" s="94"/>
      <c r="I30" s="94"/>
      <c r="J30" s="95"/>
      <c r="K30" s="96"/>
      <c r="L30" s="109"/>
      <c r="M30" s="97"/>
      <c r="N30" s="86">
        <v>10000</v>
      </c>
      <c r="O30" s="95"/>
      <c r="P30" s="98">
        <f t="shared" si="1"/>
        <v>10000</v>
      </c>
      <c r="Q30" s="112">
        <v>10000</v>
      </c>
      <c r="R30" s="98">
        <f t="shared" si="2"/>
        <v>0</v>
      </c>
      <c r="S30" s="66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0.5">
      <c r="A31" s="36" t="s">
        <v>3</v>
      </c>
      <c r="B31" s="127" t="s">
        <v>48</v>
      </c>
      <c r="C31" s="33">
        <f t="shared" si="0"/>
        <v>2</v>
      </c>
      <c r="D31" s="41"/>
      <c r="E31" s="41">
        <v>2</v>
      </c>
      <c r="F31" s="121"/>
      <c r="G31" s="72"/>
      <c r="H31" s="94"/>
      <c r="I31" s="94"/>
      <c r="J31" s="95"/>
      <c r="K31" s="96"/>
      <c r="L31" s="98"/>
      <c r="M31" s="97"/>
      <c r="N31" s="86">
        <v>10000</v>
      </c>
      <c r="O31" s="95"/>
      <c r="P31" s="98">
        <f t="shared" si="1"/>
        <v>10000</v>
      </c>
      <c r="Q31" s="112">
        <v>20000</v>
      </c>
      <c r="R31" s="98">
        <f t="shared" si="2"/>
        <v>-10000</v>
      </c>
      <c r="S31" s="66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1.25" thickBot="1">
      <c r="A32" s="38" t="s">
        <v>3</v>
      </c>
      <c r="B32" s="129" t="s">
        <v>6</v>
      </c>
      <c r="C32" s="39">
        <f t="shared" si="0"/>
        <v>0</v>
      </c>
      <c r="D32" s="40"/>
      <c r="E32" s="40"/>
      <c r="F32" s="122"/>
      <c r="G32" s="73"/>
      <c r="H32" s="70"/>
      <c r="I32" s="70"/>
      <c r="J32" s="90"/>
      <c r="K32" s="91"/>
      <c r="L32" s="108"/>
      <c r="M32" s="92"/>
      <c r="N32" s="93">
        <v>10000</v>
      </c>
      <c r="O32" s="90"/>
      <c r="P32" s="108">
        <f t="shared" si="1"/>
        <v>10000</v>
      </c>
      <c r="Q32" s="114"/>
      <c r="R32" s="137">
        <f t="shared" si="2"/>
        <v>10000</v>
      </c>
      <c r="S32" s="66"/>
      <c r="T32" s="1"/>
      <c r="U32" s="20"/>
      <c r="V32" s="20"/>
      <c r="W32" s="20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1" t="s">
        <v>7</v>
      </c>
      <c r="B33" s="128" t="s">
        <v>13</v>
      </c>
      <c r="C33" s="34">
        <f t="shared" si="0"/>
        <v>5</v>
      </c>
      <c r="D33" s="32"/>
      <c r="E33" s="33">
        <v>5</v>
      </c>
      <c r="F33" s="118">
        <v>-400</v>
      </c>
      <c r="G33" s="65"/>
      <c r="H33" s="65"/>
      <c r="I33" s="65"/>
      <c r="J33" s="80"/>
      <c r="K33" s="84"/>
      <c r="L33" s="98"/>
      <c r="M33" s="85"/>
      <c r="N33" s="83">
        <v>10000</v>
      </c>
      <c r="O33" s="79"/>
      <c r="P33" s="83">
        <f t="shared" si="1"/>
        <v>10000</v>
      </c>
      <c r="Q33" s="115"/>
      <c r="R33" s="138">
        <f t="shared" si="2"/>
        <v>9600</v>
      </c>
      <c r="S33" s="66"/>
      <c r="T33" s="8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27" t="s">
        <v>49</v>
      </c>
      <c r="C34" s="33">
        <f t="shared" si="0"/>
        <v>0</v>
      </c>
      <c r="D34" s="32"/>
      <c r="E34" s="33"/>
      <c r="F34" s="118"/>
      <c r="G34" s="65"/>
      <c r="H34" s="65"/>
      <c r="I34" s="65"/>
      <c r="J34" s="80"/>
      <c r="K34" s="84"/>
      <c r="L34" s="98"/>
      <c r="M34" s="85"/>
      <c r="N34" s="86">
        <v>10000</v>
      </c>
      <c r="O34" s="80"/>
      <c r="P34" s="98">
        <f t="shared" si="1"/>
        <v>10000</v>
      </c>
      <c r="Q34" s="112">
        <v>10000</v>
      </c>
      <c r="R34" s="98">
        <f t="shared" si="2"/>
        <v>0</v>
      </c>
      <c r="S34" s="66"/>
      <c r="T34" s="1"/>
      <c r="U34" s="20"/>
      <c r="V34" s="26"/>
      <c r="W34" s="26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30" t="s">
        <v>51</v>
      </c>
      <c r="C35" s="33">
        <f t="shared" si="0"/>
        <v>3</v>
      </c>
      <c r="D35" s="32"/>
      <c r="E35" s="33">
        <v>3</v>
      </c>
      <c r="F35" s="118"/>
      <c r="G35" s="65"/>
      <c r="H35" s="65"/>
      <c r="I35" s="65"/>
      <c r="J35" s="80"/>
      <c r="K35" s="84"/>
      <c r="L35" s="98"/>
      <c r="M35" s="85"/>
      <c r="N35" s="86">
        <v>10000</v>
      </c>
      <c r="O35" s="89"/>
      <c r="P35" s="98">
        <f t="shared" si="1"/>
        <v>10000</v>
      </c>
      <c r="Q35" s="112">
        <v>10000</v>
      </c>
      <c r="R35" s="98">
        <f t="shared" si="2"/>
        <v>0</v>
      </c>
      <c r="S35" s="66"/>
      <c r="T35" s="8"/>
      <c r="U35" s="20"/>
      <c r="V35" s="20"/>
      <c r="W35" s="20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50</v>
      </c>
      <c r="C36" s="33">
        <f t="shared" si="0"/>
        <v>3</v>
      </c>
      <c r="D36" s="32"/>
      <c r="E36" s="32">
        <v>3</v>
      </c>
      <c r="F36" s="120"/>
      <c r="G36" s="71"/>
      <c r="H36" s="65"/>
      <c r="I36" s="65"/>
      <c r="J36" s="80"/>
      <c r="K36" s="84"/>
      <c r="L36" s="98"/>
      <c r="M36" s="85"/>
      <c r="N36" s="86">
        <v>10000</v>
      </c>
      <c r="O36" s="80"/>
      <c r="P36" s="98">
        <f t="shared" si="1"/>
        <v>10000</v>
      </c>
      <c r="Q36" s="112"/>
      <c r="R36" s="134">
        <f t="shared" si="2"/>
        <v>10000</v>
      </c>
      <c r="S36" s="66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26</v>
      </c>
      <c r="C37" s="33">
        <f t="shared" si="0"/>
        <v>0</v>
      </c>
      <c r="D37" s="32"/>
      <c r="E37" s="32"/>
      <c r="F37" s="120">
        <v>-500</v>
      </c>
      <c r="G37" s="71"/>
      <c r="H37" s="65"/>
      <c r="I37" s="65">
        <v>100</v>
      </c>
      <c r="J37" s="80"/>
      <c r="K37" s="84"/>
      <c r="L37" s="98"/>
      <c r="M37" s="85"/>
      <c r="N37" s="86">
        <v>10000</v>
      </c>
      <c r="O37" s="80"/>
      <c r="P37" s="98">
        <f t="shared" si="1"/>
        <v>10100</v>
      </c>
      <c r="Q37" s="112">
        <v>10500</v>
      </c>
      <c r="R37" s="98">
        <f t="shared" si="2"/>
        <v>-900</v>
      </c>
      <c r="S37" s="66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30</v>
      </c>
      <c r="C38" s="33">
        <f t="shared" si="0"/>
        <v>4</v>
      </c>
      <c r="D38" s="32">
        <v>1</v>
      </c>
      <c r="E38" s="32">
        <v>1</v>
      </c>
      <c r="F38" s="120"/>
      <c r="G38" s="71"/>
      <c r="H38" s="65"/>
      <c r="I38" s="65"/>
      <c r="J38" s="65"/>
      <c r="K38" s="98"/>
      <c r="L38" s="98"/>
      <c r="M38" s="85"/>
      <c r="N38" s="86">
        <v>10000</v>
      </c>
      <c r="O38" s="80"/>
      <c r="P38" s="98">
        <f t="shared" si="1"/>
        <v>10000</v>
      </c>
      <c r="Q38" s="112"/>
      <c r="R38" s="134">
        <f t="shared" si="2"/>
        <v>10000</v>
      </c>
      <c r="S38" s="66"/>
      <c r="T38" s="8"/>
      <c r="U38" s="20"/>
      <c r="V38" s="26"/>
      <c r="W38" s="26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52</v>
      </c>
      <c r="C39" s="33">
        <f t="shared" si="0"/>
        <v>1</v>
      </c>
      <c r="D39" s="24"/>
      <c r="E39" s="24">
        <v>1</v>
      </c>
      <c r="F39" s="123">
        <v>-1050</v>
      </c>
      <c r="G39" s="74"/>
      <c r="H39" s="68"/>
      <c r="I39" s="68"/>
      <c r="J39" s="89"/>
      <c r="K39" s="81"/>
      <c r="L39" s="86"/>
      <c r="M39" s="82"/>
      <c r="N39" s="86">
        <v>10000</v>
      </c>
      <c r="O39" s="80"/>
      <c r="P39" s="98">
        <f t="shared" si="1"/>
        <v>10000</v>
      </c>
      <c r="Q39" s="112"/>
      <c r="R39" s="134">
        <f t="shared" si="2"/>
        <v>8950</v>
      </c>
      <c r="S39" s="66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7" t="s">
        <v>55</v>
      </c>
      <c r="C40" s="33">
        <f t="shared" si="0"/>
        <v>5</v>
      </c>
      <c r="D40" s="32"/>
      <c r="E40" s="32">
        <v>5</v>
      </c>
      <c r="F40" s="120"/>
      <c r="G40" s="71"/>
      <c r="H40" s="65"/>
      <c r="I40" s="65"/>
      <c r="J40" s="80"/>
      <c r="K40" s="84"/>
      <c r="L40" s="98"/>
      <c r="M40" s="85"/>
      <c r="N40" s="86">
        <v>10000</v>
      </c>
      <c r="O40" s="80"/>
      <c r="P40" s="98">
        <f t="shared" si="1"/>
        <v>10000</v>
      </c>
      <c r="Q40" s="112"/>
      <c r="R40" s="134">
        <f t="shared" si="2"/>
        <v>10000</v>
      </c>
      <c r="S40" s="66"/>
      <c r="T40" s="8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7</v>
      </c>
      <c r="B41" s="128" t="s">
        <v>53</v>
      </c>
      <c r="C41" s="33">
        <f t="shared" si="0"/>
        <v>4</v>
      </c>
      <c r="D41" s="32"/>
      <c r="E41" s="32">
        <v>4</v>
      </c>
      <c r="F41" s="120"/>
      <c r="G41" s="71"/>
      <c r="H41" s="65"/>
      <c r="I41" s="65"/>
      <c r="J41" s="80"/>
      <c r="K41" s="84"/>
      <c r="L41" s="98"/>
      <c r="M41" s="85"/>
      <c r="N41" s="86">
        <v>10000</v>
      </c>
      <c r="O41" s="80"/>
      <c r="P41" s="98">
        <f t="shared" si="1"/>
        <v>10000</v>
      </c>
      <c r="Q41" s="112">
        <v>10000</v>
      </c>
      <c r="R41" s="98">
        <f t="shared" si="2"/>
        <v>0</v>
      </c>
      <c r="S41" s="66"/>
      <c r="T41" s="1"/>
      <c r="U41" s="20"/>
      <c r="V41" s="20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226</v>
      </c>
      <c r="B42" s="127" t="s">
        <v>56</v>
      </c>
      <c r="C42" s="33">
        <f t="shared" si="0"/>
        <v>2</v>
      </c>
      <c r="D42" s="24"/>
      <c r="E42" s="37">
        <v>2</v>
      </c>
      <c r="F42" s="119">
        <v>-200</v>
      </c>
      <c r="G42" s="68"/>
      <c r="H42" s="68"/>
      <c r="I42" s="68"/>
      <c r="J42" s="89"/>
      <c r="K42" s="81"/>
      <c r="L42" s="98"/>
      <c r="M42" s="85"/>
      <c r="N42" s="86">
        <v>10000</v>
      </c>
      <c r="O42" s="89"/>
      <c r="P42" s="98">
        <f t="shared" si="1"/>
        <v>10000</v>
      </c>
      <c r="Q42" s="112">
        <v>10000</v>
      </c>
      <c r="R42" s="98">
        <f t="shared" si="2"/>
        <v>-200</v>
      </c>
      <c r="S42" s="75"/>
      <c r="T42" s="8"/>
      <c r="U42" s="20"/>
      <c r="V42" s="26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32" t="s">
        <v>54</v>
      </c>
      <c r="C43" s="33">
        <f t="shared" si="0"/>
        <v>1</v>
      </c>
      <c r="D43" s="32"/>
      <c r="E43" s="33">
        <v>1</v>
      </c>
      <c r="F43" s="118"/>
      <c r="G43" s="65"/>
      <c r="H43" s="65"/>
      <c r="I43" s="65"/>
      <c r="J43" s="80"/>
      <c r="K43" s="84"/>
      <c r="L43" s="98"/>
      <c r="M43" s="85"/>
      <c r="N43" s="86">
        <v>10000</v>
      </c>
      <c r="O43" s="80"/>
      <c r="P43" s="98">
        <f t="shared" si="1"/>
        <v>10000</v>
      </c>
      <c r="Q43" s="112"/>
      <c r="R43" s="134">
        <f t="shared" si="2"/>
        <v>10000</v>
      </c>
      <c r="S43" s="66"/>
      <c r="T43" s="8"/>
      <c r="U43" s="20"/>
      <c r="V43" s="20"/>
      <c r="W43" s="20"/>
      <c r="X43" s="20"/>
      <c r="Y43" s="20"/>
      <c r="Z43" s="35"/>
      <c r="AA43" s="8"/>
      <c r="AB43" s="8"/>
      <c r="AC43" s="8"/>
      <c r="AD43" s="8"/>
      <c r="AE43" s="8"/>
    </row>
    <row r="44" spans="1:31" s="6" customFormat="1" ht="10.5">
      <c r="A44" s="36" t="s">
        <v>7</v>
      </c>
      <c r="B44" s="127" t="s">
        <v>28</v>
      </c>
      <c r="C44" s="33">
        <f t="shared" si="0"/>
        <v>5</v>
      </c>
      <c r="D44" s="32">
        <v>1</v>
      </c>
      <c r="E44" s="33">
        <v>2</v>
      </c>
      <c r="F44" s="118">
        <v>-460</v>
      </c>
      <c r="G44" s="65"/>
      <c r="H44" s="65">
        <v>500</v>
      </c>
      <c r="I44" s="65"/>
      <c r="J44" s="80"/>
      <c r="K44" s="84"/>
      <c r="L44" s="98"/>
      <c r="M44" s="85"/>
      <c r="N44" s="86">
        <v>10000</v>
      </c>
      <c r="O44" s="80"/>
      <c r="P44" s="98">
        <f t="shared" si="1"/>
        <v>10500</v>
      </c>
      <c r="Q44" s="112">
        <v>11000</v>
      </c>
      <c r="R44" s="98">
        <f t="shared" si="2"/>
        <v>-960</v>
      </c>
      <c r="S44" s="66"/>
      <c r="T44" s="8"/>
      <c r="U44" s="20"/>
      <c r="V44" s="20"/>
      <c r="W44" s="20"/>
      <c r="X44" s="26"/>
      <c r="Y44" s="20"/>
      <c r="Z44" s="35"/>
      <c r="AA44" s="8"/>
      <c r="AB44" s="8"/>
      <c r="AC44" s="8"/>
      <c r="AD44" s="8"/>
      <c r="AE44" s="8"/>
    </row>
    <row r="45" spans="1:31" s="6" customFormat="1" ht="11.25" thickBot="1">
      <c r="A45" s="42" t="s">
        <v>7</v>
      </c>
      <c r="B45" s="129" t="s">
        <v>57</v>
      </c>
      <c r="C45" s="39">
        <f t="shared" si="0"/>
        <v>0</v>
      </c>
      <c r="D45" s="43"/>
      <c r="E45" s="29"/>
      <c r="F45" s="124"/>
      <c r="G45" s="76"/>
      <c r="H45" s="76"/>
      <c r="I45" s="76"/>
      <c r="J45" s="99"/>
      <c r="K45" s="100"/>
      <c r="L45" s="93"/>
      <c r="M45" s="101"/>
      <c r="N45" s="93">
        <v>10000</v>
      </c>
      <c r="O45" s="79"/>
      <c r="P45" s="108">
        <f t="shared" si="1"/>
        <v>10000</v>
      </c>
      <c r="Q45" s="113"/>
      <c r="R45" s="136">
        <f t="shared" si="2"/>
        <v>10000</v>
      </c>
      <c r="S45" s="66"/>
      <c r="T45" s="1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44" t="s">
        <v>8</v>
      </c>
      <c r="B46" s="130" t="s">
        <v>27</v>
      </c>
      <c r="C46" s="34">
        <f t="shared" si="0"/>
        <v>1</v>
      </c>
      <c r="D46" s="32"/>
      <c r="E46" s="33">
        <v>1</v>
      </c>
      <c r="F46" s="118">
        <v>-180</v>
      </c>
      <c r="G46" s="65"/>
      <c r="H46" s="65"/>
      <c r="I46" s="65"/>
      <c r="J46" s="80"/>
      <c r="K46" s="84"/>
      <c r="L46" s="98"/>
      <c r="M46" s="85"/>
      <c r="N46" s="83">
        <v>10000</v>
      </c>
      <c r="O46" s="107"/>
      <c r="P46" s="83">
        <f t="shared" si="1"/>
        <v>10000</v>
      </c>
      <c r="Q46" s="111"/>
      <c r="R46" s="135">
        <f t="shared" si="2"/>
        <v>9820</v>
      </c>
      <c r="S46" s="66"/>
      <c r="T46" s="8"/>
      <c r="U46" s="20"/>
      <c r="V46" s="26"/>
      <c r="W46" s="26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9</v>
      </c>
      <c r="C47" s="33">
        <f t="shared" si="0"/>
        <v>0</v>
      </c>
      <c r="D47" s="32"/>
      <c r="E47" s="33"/>
      <c r="F47" s="118"/>
      <c r="G47" s="65"/>
      <c r="H47" s="65"/>
      <c r="I47" s="65"/>
      <c r="J47" s="80"/>
      <c r="K47" s="84"/>
      <c r="L47" s="98"/>
      <c r="M47" s="85"/>
      <c r="N47" s="86">
        <v>10000</v>
      </c>
      <c r="O47" s="80"/>
      <c r="P47" s="98">
        <f t="shared" si="1"/>
        <v>10000</v>
      </c>
      <c r="Q47" s="112"/>
      <c r="R47" s="134">
        <f t="shared" si="2"/>
        <v>10000</v>
      </c>
      <c r="S47" s="66"/>
      <c r="T47" s="8"/>
      <c r="U47" s="20"/>
      <c r="V47" s="26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29</v>
      </c>
      <c r="C48" s="33">
        <f t="shared" si="0"/>
        <v>2</v>
      </c>
      <c r="D48" s="32"/>
      <c r="E48" s="33">
        <v>2</v>
      </c>
      <c r="F48" s="118">
        <v>-11700</v>
      </c>
      <c r="G48" s="65"/>
      <c r="H48" s="65"/>
      <c r="I48" s="65"/>
      <c r="J48" s="80"/>
      <c r="K48" s="84"/>
      <c r="L48" s="98"/>
      <c r="M48" s="85"/>
      <c r="N48" s="86">
        <v>10000</v>
      </c>
      <c r="O48" s="80"/>
      <c r="P48" s="98">
        <f t="shared" si="1"/>
        <v>10000</v>
      </c>
      <c r="Q48" s="112"/>
      <c r="R48" s="98">
        <f t="shared" si="2"/>
        <v>-1700</v>
      </c>
      <c r="S48" s="66"/>
      <c r="T48" s="8"/>
      <c r="U48" s="20"/>
      <c r="V48" s="20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58</v>
      </c>
      <c r="C49" s="33">
        <f t="shared" si="0"/>
        <v>5</v>
      </c>
      <c r="D49" s="32">
        <v>1</v>
      </c>
      <c r="E49" s="33">
        <v>2</v>
      </c>
      <c r="F49" s="118"/>
      <c r="G49" s="65"/>
      <c r="H49" s="65">
        <v>500</v>
      </c>
      <c r="I49" s="65">
        <v>200</v>
      </c>
      <c r="J49" s="80"/>
      <c r="K49" s="84"/>
      <c r="L49" s="98"/>
      <c r="M49" s="85"/>
      <c r="N49" s="86">
        <v>10000</v>
      </c>
      <c r="O49" s="89"/>
      <c r="P49" s="98">
        <f t="shared" si="1"/>
        <v>10700</v>
      </c>
      <c r="Q49" s="112">
        <v>10500</v>
      </c>
      <c r="R49" s="134">
        <f t="shared" si="2"/>
        <v>200</v>
      </c>
      <c r="S49" s="66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59</v>
      </c>
      <c r="C50" s="33">
        <f t="shared" si="0"/>
        <v>2</v>
      </c>
      <c r="D50" s="32"/>
      <c r="E50" s="33">
        <v>2</v>
      </c>
      <c r="F50" s="118"/>
      <c r="G50" s="65"/>
      <c r="H50" s="65"/>
      <c r="I50" s="65"/>
      <c r="J50" s="80"/>
      <c r="K50" s="84"/>
      <c r="L50" s="98"/>
      <c r="M50" s="85"/>
      <c r="N50" s="86">
        <v>10000</v>
      </c>
      <c r="O50" s="89"/>
      <c r="P50" s="98">
        <f t="shared" si="1"/>
        <v>10000</v>
      </c>
      <c r="Q50" s="112"/>
      <c r="R50" s="134">
        <f t="shared" si="2"/>
        <v>10000</v>
      </c>
      <c r="S50" s="66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60</v>
      </c>
      <c r="C51" s="33">
        <f t="shared" si="0"/>
        <v>4</v>
      </c>
      <c r="D51" s="32"/>
      <c r="E51" s="33">
        <v>4</v>
      </c>
      <c r="F51" s="118">
        <v>-300</v>
      </c>
      <c r="G51" s="65"/>
      <c r="H51" s="65">
        <v>500</v>
      </c>
      <c r="I51" s="65"/>
      <c r="J51" s="80"/>
      <c r="K51" s="84"/>
      <c r="L51" s="98"/>
      <c r="M51" s="85"/>
      <c r="N51" s="86">
        <v>10000</v>
      </c>
      <c r="O51" s="89"/>
      <c r="P51" s="98">
        <f t="shared" si="1"/>
        <v>10500</v>
      </c>
      <c r="Q51" s="112"/>
      <c r="R51" s="134">
        <f t="shared" si="2"/>
        <v>10200</v>
      </c>
      <c r="S51" s="66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27" t="s">
        <v>25</v>
      </c>
      <c r="C52" s="33">
        <f t="shared" si="0"/>
        <v>1</v>
      </c>
      <c r="D52" s="32"/>
      <c r="E52" s="33">
        <v>1</v>
      </c>
      <c r="F52" s="118"/>
      <c r="G52" s="65"/>
      <c r="H52" s="65"/>
      <c r="I52" s="65">
        <v>100</v>
      </c>
      <c r="J52" s="80"/>
      <c r="K52" s="84"/>
      <c r="L52" s="98"/>
      <c r="M52" s="85"/>
      <c r="N52" s="86">
        <v>10000</v>
      </c>
      <c r="O52" s="80"/>
      <c r="P52" s="98">
        <f t="shared" si="1"/>
        <v>10100</v>
      </c>
      <c r="Q52" s="112"/>
      <c r="R52" s="134">
        <f t="shared" si="2"/>
        <v>10100</v>
      </c>
      <c r="S52" s="102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30" t="s">
        <v>32</v>
      </c>
      <c r="C53" s="33">
        <f t="shared" si="0"/>
        <v>3</v>
      </c>
      <c r="D53" s="32"/>
      <c r="E53" s="33">
        <v>3</v>
      </c>
      <c r="F53" s="118">
        <v>-3800</v>
      </c>
      <c r="G53" s="65"/>
      <c r="H53" s="65"/>
      <c r="I53" s="65"/>
      <c r="J53" s="80"/>
      <c r="K53" s="84"/>
      <c r="L53" s="98"/>
      <c r="M53" s="85"/>
      <c r="N53" s="86">
        <v>10000</v>
      </c>
      <c r="O53" s="89"/>
      <c r="P53" s="98">
        <f t="shared" si="1"/>
        <v>10000</v>
      </c>
      <c r="Q53" s="112"/>
      <c r="R53" s="134">
        <f t="shared" si="2"/>
        <v>6200</v>
      </c>
      <c r="S53" s="66"/>
      <c r="T53" s="8"/>
      <c r="U53" s="20"/>
      <c r="V53" s="26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27" t="s">
        <v>61</v>
      </c>
      <c r="C54" s="33">
        <f t="shared" si="0"/>
        <v>4</v>
      </c>
      <c r="D54" s="32"/>
      <c r="E54" s="33">
        <v>4</v>
      </c>
      <c r="F54" s="118">
        <v>-100</v>
      </c>
      <c r="G54" s="65"/>
      <c r="H54" s="65"/>
      <c r="I54" s="65"/>
      <c r="J54" s="80"/>
      <c r="K54" s="84"/>
      <c r="L54" s="98"/>
      <c r="M54" s="85"/>
      <c r="N54" s="86">
        <v>10000</v>
      </c>
      <c r="O54" s="89"/>
      <c r="P54" s="98">
        <f t="shared" si="1"/>
        <v>10000</v>
      </c>
      <c r="Q54" s="112">
        <v>10000</v>
      </c>
      <c r="R54" s="98">
        <f t="shared" si="2"/>
        <v>-100</v>
      </c>
      <c r="S54" s="66"/>
      <c r="T54" s="8"/>
      <c r="U54" s="20"/>
      <c r="V54" s="20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30" t="s">
        <v>62</v>
      </c>
      <c r="C55" s="33">
        <f t="shared" si="0"/>
        <v>1</v>
      </c>
      <c r="D55" s="32"/>
      <c r="E55" s="33">
        <v>1</v>
      </c>
      <c r="F55" s="118">
        <v>-1700</v>
      </c>
      <c r="G55" s="65"/>
      <c r="H55" s="65"/>
      <c r="I55" s="65"/>
      <c r="J55" s="80"/>
      <c r="K55" s="84"/>
      <c r="L55" s="98"/>
      <c r="M55" s="85"/>
      <c r="N55" s="86">
        <v>10000</v>
      </c>
      <c r="O55" s="89"/>
      <c r="P55" s="98">
        <f t="shared" si="1"/>
        <v>10000</v>
      </c>
      <c r="Q55" s="112">
        <v>10000</v>
      </c>
      <c r="R55" s="98">
        <f t="shared" si="2"/>
        <v>-1700</v>
      </c>
      <c r="S55" s="66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63</v>
      </c>
      <c r="C56" s="33">
        <f t="shared" si="0"/>
        <v>1</v>
      </c>
      <c r="D56" s="24"/>
      <c r="E56" s="37">
        <v>1</v>
      </c>
      <c r="F56" s="119"/>
      <c r="G56" s="68"/>
      <c r="H56" s="68"/>
      <c r="I56" s="68"/>
      <c r="J56" s="89"/>
      <c r="K56" s="81"/>
      <c r="L56" s="98"/>
      <c r="M56" s="85"/>
      <c r="N56" s="86">
        <v>10000</v>
      </c>
      <c r="O56" s="79"/>
      <c r="P56" s="98">
        <f t="shared" si="1"/>
        <v>10000</v>
      </c>
      <c r="Q56" s="112">
        <v>10010</v>
      </c>
      <c r="R56" s="98">
        <f t="shared" si="2"/>
        <v>-10</v>
      </c>
      <c r="S56" s="66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0.5">
      <c r="A57" s="36" t="s">
        <v>8</v>
      </c>
      <c r="B57" s="127" t="s">
        <v>31</v>
      </c>
      <c r="C57" s="33">
        <f t="shared" si="0"/>
        <v>2</v>
      </c>
      <c r="D57" s="32"/>
      <c r="E57" s="33">
        <v>2</v>
      </c>
      <c r="F57" s="118"/>
      <c r="G57" s="65"/>
      <c r="H57" s="65"/>
      <c r="I57" s="65"/>
      <c r="J57" s="80"/>
      <c r="K57" s="84"/>
      <c r="L57" s="98"/>
      <c r="M57" s="85"/>
      <c r="N57" s="86">
        <v>10000</v>
      </c>
      <c r="O57" s="80"/>
      <c r="P57" s="98">
        <f t="shared" si="1"/>
        <v>10000</v>
      </c>
      <c r="Q57" s="112">
        <v>10000</v>
      </c>
      <c r="R57" s="98">
        <f t="shared" si="2"/>
        <v>0</v>
      </c>
      <c r="S57" s="66"/>
      <c r="T57" s="8"/>
      <c r="U57" s="20"/>
      <c r="V57" s="26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1.25" thickBot="1">
      <c r="A58" s="38" t="s">
        <v>8</v>
      </c>
      <c r="B58" s="133" t="s">
        <v>10</v>
      </c>
      <c r="C58" s="39">
        <f t="shared" si="0"/>
        <v>0</v>
      </c>
      <c r="D58" s="40"/>
      <c r="E58" s="39"/>
      <c r="F58" s="125">
        <v>-800</v>
      </c>
      <c r="G58" s="70"/>
      <c r="H58" s="70"/>
      <c r="I58" s="70"/>
      <c r="J58" s="90"/>
      <c r="K58" s="91"/>
      <c r="L58" s="108"/>
      <c r="M58" s="92"/>
      <c r="N58" s="93">
        <v>10000</v>
      </c>
      <c r="O58" s="90"/>
      <c r="P58" s="108">
        <f t="shared" si="1"/>
        <v>10000</v>
      </c>
      <c r="Q58" s="114"/>
      <c r="R58" s="137">
        <f t="shared" si="2"/>
        <v>9200</v>
      </c>
      <c r="S58" s="66"/>
      <c r="T58" s="8"/>
      <c r="U58" s="20"/>
      <c r="V58" s="20"/>
      <c r="W58" s="20"/>
      <c r="X58" s="20"/>
      <c r="Y58" s="20"/>
      <c r="Z58" s="35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77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/>
      <c r="C62" s="21"/>
      <c r="D62" s="20"/>
      <c r="E62" s="20"/>
      <c r="F62" s="20"/>
      <c r="G62" s="20"/>
      <c r="H62" s="21"/>
      <c r="I62" s="21"/>
      <c r="J62" s="21"/>
      <c r="K62" s="21"/>
      <c r="L62" s="11"/>
      <c r="M62" s="78"/>
      <c r="N62" s="12"/>
      <c r="O62" s="11"/>
      <c r="P62" s="45"/>
      <c r="Q62" s="45"/>
      <c r="R62" s="46"/>
      <c r="S62" s="63"/>
      <c r="T62" s="21"/>
      <c r="U62" s="20"/>
      <c r="V62" s="20"/>
      <c r="W62" s="21"/>
      <c r="X62" s="21"/>
      <c r="Y62" s="21"/>
      <c r="Z62" s="21"/>
      <c r="AA62" s="8"/>
      <c r="AB62" s="8"/>
      <c r="AC62" s="8"/>
      <c r="AD62" s="8"/>
      <c r="AE62" s="8"/>
    </row>
    <row r="63" spans="1:31" s="6" customFormat="1" ht="10.5">
      <c r="A63" s="10"/>
      <c r="B63" s="8" t="s">
        <v>11</v>
      </c>
      <c r="C63" s="20">
        <f t="shared" ref="C63:R63" si="3">SUM(C9:C59)</f>
        <v>98</v>
      </c>
      <c r="D63" s="20">
        <f t="shared" si="3"/>
        <v>6</v>
      </c>
      <c r="E63" s="20">
        <f t="shared" si="3"/>
        <v>80</v>
      </c>
      <c r="F63" s="106">
        <f t="shared" si="3"/>
        <v>-30090.5</v>
      </c>
      <c r="G63" s="106">
        <f t="shared" si="3"/>
        <v>0</v>
      </c>
      <c r="H63" s="106">
        <f t="shared" si="3"/>
        <v>3500</v>
      </c>
      <c r="I63" s="106">
        <f t="shared" si="3"/>
        <v>400</v>
      </c>
      <c r="J63" s="106">
        <f t="shared" si="3"/>
        <v>0</v>
      </c>
      <c r="K63" s="106">
        <f t="shared" si="3"/>
        <v>0</v>
      </c>
      <c r="L63" s="106">
        <f t="shared" si="3"/>
        <v>0</v>
      </c>
      <c r="M63" s="106">
        <f t="shared" si="3"/>
        <v>0</v>
      </c>
      <c r="N63" s="106">
        <f t="shared" si="3"/>
        <v>500000</v>
      </c>
      <c r="O63" s="106">
        <f t="shared" si="3"/>
        <v>0</v>
      </c>
      <c r="P63" s="106">
        <f t="shared" si="3"/>
        <v>503900</v>
      </c>
      <c r="Q63" s="106">
        <f t="shared" si="3"/>
        <v>281510</v>
      </c>
      <c r="R63" s="106">
        <f t="shared" si="3"/>
        <v>192299.5</v>
      </c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/>
      <c r="C64" s="20"/>
      <c r="D64" s="20"/>
      <c r="E64" s="20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31" s="6" customFormat="1" ht="10.5">
      <c r="A65" s="10"/>
      <c r="B65" s="8" t="s">
        <v>12</v>
      </c>
      <c r="C65" s="20">
        <f t="shared" ref="C65:R65" si="4">SUM(C63/50)</f>
        <v>1.96</v>
      </c>
      <c r="D65" s="20">
        <f t="shared" si="4"/>
        <v>0.12</v>
      </c>
      <c r="E65" s="20">
        <f t="shared" si="4"/>
        <v>1.6</v>
      </c>
      <c r="F65" s="106">
        <f t="shared" si="4"/>
        <v>-601.80999999999995</v>
      </c>
      <c r="G65" s="106">
        <f t="shared" si="4"/>
        <v>0</v>
      </c>
      <c r="H65" s="106">
        <f t="shared" si="4"/>
        <v>70</v>
      </c>
      <c r="I65" s="106">
        <f t="shared" si="4"/>
        <v>8</v>
      </c>
      <c r="J65" s="106">
        <f t="shared" si="4"/>
        <v>0</v>
      </c>
      <c r="K65" s="106">
        <f t="shared" si="4"/>
        <v>0</v>
      </c>
      <c r="L65" s="106">
        <f t="shared" si="4"/>
        <v>0</v>
      </c>
      <c r="M65" s="106">
        <f t="shared" si="4"/>
        <v>0</v>
      </c>
      <c r="N65" s="106">
        <f t="shared" si="4"/>
        <v>10000</v>
      </c>
      <c r="O65" s="106">
        <f t="shared" si="4"/>
        <v>0</v>
      </c>
      <c r="P65" s="106">
        <f t="shared" si="4"/>
        <v>10078</v>
      </c>
      <c r="Q65" s="106">
        <f t="shared" si="4"/>
        <v>5630.2</v>
      </c>
      <c r="R65" s="106">
        <f t="shared" si="4"/>
        <v>3845.99</v>
      </c>
      <c r="S65" s="63"/>
      <c r="T65" s="20"/>
      <c r="U65" s="20"/>
      <c r="V65" s="20"/>
      <c r="W65" s="20"/>
      <c r="X65" s="20"/>
      <c r="Y65" s="20"/>
      <c r="Z65" s="20"/>
      <c r="AA65" s="8"/>
      <c r="AB65" s="8"/>
      <c r="AC65" s="8"/>
      <c r="AD65" s="8"/>
      <c r="AE65" s="8"/>
    </row>
    <row r="66" spans="1:31">
      <c r="A66" s="47"/>
      <c r="B66" s="4"/>
      <c r="C66" s="48"/>
      <c r="D66" s="49"/>
      <c r="E66" s="49"/>
      <c r="F66" s="49"/>
      <c r="G66" s="49"/>
      <c r="H66" s="48"/>
      <c r="I66" s="48"/>
      <c r="J66" s="48"/>
      <c r="K66" s="48"/>
      <c r="L66" s="48"/>
      <c r="M66" s="103"/>
      <c r="P66" s="52"/>
      <c r="Q66" s="52"/>
      <c r="T66" s="48"/>
      <c r="U66" s="49"/>
      <c r="V66" s="49"/>
      <c r="W66" s="48"/>
      <c r="X66" s="48"/>
      <c r="Y66" s="48"/>
      <c r="Z66" s="48"/>
    </row>
    <row r="67" spans="1:31">
      <c r="A67" s="47"/>
      <c r="B67" s="4"/>
      <c r="C67" s="54"/>
      <c r="D67" s="49"/>
      <c r="E67" s="55"/>
      <c r="F67" s="55"/>
      <c r="G67" s="55"/>
      <c r="H67" s="48"/>
      <c r="I67" s="48"/>
      <c r="J67" s="48"/>
      <c r="K67" s="48"/>
      <c r="L67" s="50"/>
      <c r="M67" s="103"/>
      <c r="P67" s="56"/>
      <c r="Q67" s="54"/>
      <c r="T67" s="54"/>
      <c r="U67" s="49"/>
      <c r="V67" s="57"/>
      <c r="W67" s="48"/>
      <c r="X67" s="48"/>
      <c r="Y67" s="48"/>
      <c r="Z67" s="49"/>
    </row>
    <row r="68" spans="1:31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31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31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31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31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31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31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31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31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31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31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31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  <c r="T79" s="57"/>
      <c r="U79" s="57"/>
      <c r="V79" s="57"/>
      <c r="W79" s="57"/>
      <c r="X79" s="57"/>
      <c r="Y79" s="57"/>
      <c r="Z79" s="57"/>
    </row>
    <row r="80" spans="1:31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A134" s="7"/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  <row r="1599" spans="2:17">
      <c r="B1599" s="7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104"/>
      <c r="N1599" s="55"/>
      <c r="O1599" s="55"/>
      <c r="P1599" s="52"/>
      <c r="Q1599" s="52"/>
    </row>
  </sheetData>
  <sheetProtection password="E17B" sheet="1" formatCells="0" formatColumns="0" formatRows="0" insertColumns="0" insertRows="0" insertHyperlinks="0" deleteColumns="0" deleteRows="0" sort="0" autoFilter="0" pivotTables="0"/>
  <mergeCells count="18">
    <mergeCell ref="G6:G8"/>
    <mergeCell ref="H6:H8"/>
    <mergeCell ref="I6:I8"/>
    <mergeCell ref="N6:O6"/>
    <mergeCell ref="K6:K8"/>
    <mergeCell ref="L6:L8"/>
    <mergeCell ref="M6:M8"/>
    <mergeCell ref="J6:J8"/>
    <mergeCell ref="C6:C8"/>
    <mergeCell ref="D6:D8"/>
    <mergeCell ref="E6:E8"/>
    <mergeCell ref="F6:F7"/>
    <mergeCell ref="A1:R1"/>
    <mergeCell ref="A2:R2"/>
    <mergeCell ref="A3:R3"/>
    <mergeCell ref="A4:R4"/>
    <mergeCell ref="Q6:Q7"/>
    <mergeCell ref="P6:P7"/>
  </mergeCells>
  <phoneticPr fontId="15" type="noConversion"/>
  <pageMargins left="0.75" right="0.75" top="1" bottom="1" header="0.5" footer="0.5"/>
  <pageSetup paperSize="9" orientation="portrait" horizontalDpi="200" verticalDpi="200" r:id="rId1"/>
  <headerFooter alignWithMargins="0"/>
  <ignoredErrors>
    <ignoredError sqref="P9:P11 P12:P5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98"/>
  <sheetViews>
    <sheetView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bestFit="1" customWidth="1"/>
    <col min="12" max="12" width="8.75" style="51" hidden="1" customWidth="1"/>
    <col min="13" max="13" width="7.625" style="105" hidden="1" customWidth="1"/>
    <col min="14" max="15" width="9.125" style="51" bestFit="1" customWidth="1"/>
    <col min="16" max="16" width="11.25" style="58" customWidth="1"/>
    <col min="17" max="17" width="10.375" style="58" bestFit="1" customWidth="1"/>
    <col min="18" max="18" width="9" style="53" bestFit="1"/>
    <col min="19" max="19" width="21" style="62" customWidth="1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31" s="6" customFormat="1" ht="10.5">
      <c r="A3" s="171" t="s">
        <v>140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6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1.25" thickBot="1">
      <c r="A4" s="10"/>
      <c r="B4" s="9"/>
      <c r="C4" s="11"/>
      <c r="D4" s="12"/>
      <c r="E4" s="12"/>
      <c r="F4" s="12"/>
      <c r="G4" s="12"/>
      <c r="H4" s="11"/>
      <c r="I4" s="11"/>
      <c r="J4" s="11"/>
      <c r="K4" s="11"/>
      <c r="L4" s="11"/>
      <c r="M4" s="78"/>
      <c r="N4" s="13"/>
      <c r="O4" s="14"/>
      <c r="P4" s="15"/>
      <c r="Q4" s="15"/>
      <c r="R4" s="16"/>
      <c r="S4" s="63"/>
      <c r="T4" s="1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>
      <c r="A5" s="17"/>
      <c r="B5" s="18"/>
      <c r="C5" s="161" t="s">
        <v>82</v>
      </c>
      <c r="D5" s="163" t="s">
        <v>83</v>
      </c>
      <c r="E5" s="163" t="s">
        <v>84</v>
      </c>
      <c r="F5" s="166" t="s">
        <v>85</v>
      </c>
      <c r="G5" s="163" t="s">
        <v>21</v>
      </c>
      <c r="H5" s="163" t="s">
        <v>86</v>
      </c>
      <c r="I5" s="163" t="s">
        <v>87</v>
      </c>
      <c r="J5" s="163" t="s">
        <v>88</v>
      </c>
      <c r="K5" s="163" t="s">
        <v>89</v>
      </c>
      <c r="L5" s="163" t="s">
        <v>90</v>
      </c>
      <c r="M5" s="174" t="s">
        <v>20</v>
      </c>
      <c r="N5" s="172" t="s">
        <v>91</v>
      </c>
      <c r="O5" s="173"/>
      <c r="P5" s="163" t="s">
        <v>92</v>
      </c>
      <c r="Q5" s="163" t="s">
        <v>93</v>
      </c>
      <c r="R5" s="176" t="s">
        <v>22</v>
      </c>
      <c r="S5" s="175" t="s">
        <v>138</v>
      </c>
      <c r="T5" s="1"/>
      <c r="U5" s="20"/>
      <c r="V5" s="20"/>
      <c r="W5" s="21"/>
      <c r="X5" s="21"/>
      <c r="Y5" s="21"/>
      <c r="Z5" s="21"/>
      <c r="AA5" s="8"/>
      <c r="AB5" s="8"/>
      <c r="AC5" s="8"/>
      <c r="AD5" s="8"/>
      <c r="AE5" s="8"/>
    </row>
    <row r="6" spans="1:31" s="6" customFormat="1" ht="11.25" thickBot="1">
      <c r="A6" s="22"/>
      <c r="B6" s="22"/>
      <c r="C6" s="162"/>
      <c r="D6" s="164"/>
      <c r="E6" s="164"/>
      <c r="F6" s="167"/>
      <c r="G6" s="164"/>
      <c r="H6" s="164"/>
      <c r="I6" s="164"/>
      <c r="J6" s="164"/>
      <c r="K6" s="164"/>
      <c r="L6" s="164"/>
      <c r="M6" s="164"/>
      <c r="N6" s="30" t="s">
        <v>94</v>
      </c>
      <c r="O6" s="43" t="s">
        <v>95</v>
      </c>
      <c r="P6" s="165"/>
      <c r="Q6" s="165"/>
      <c r="R6" s="165"/>
      <c r="S6" s="164"/>
      <c r="T6" s="8"/>
      <c r="U6" s="20"/>
      <c r="V6" s="20"/>
      <c r="W6" s="26"/>
      <c r="X6" s="26"/>
      <c r="Y6" s="26"/>
      <c r="Z6" s="26"/>
      <c r="AA6" s="8"/>
      <c r="AB6" s="8"/>
      <c r="AC6" s="8"/>
      <c r="AD6" s="8"/>
      <c r="AE6" s="8"/>
    </row>
    <row r="7" spans="1:31" s="6" customFormat="1" ht="11.25" thickBot="1">
      <c r="A7" s="27" t="s">
        <v>0</v>
      </c>
      <c r="B7" s="28" t="s">
        <v>1</v>
      </c>
      <c r="C7" s="162"/>
      <c r="D7" s="165"/>
      <c r="E7" s="165"/>
      <c r="F7" s="110" t="s">
        <v>96</v>
      </c>
      <c r="G7" s="165"/>
      <c r="H7" s="165"/>
      <c r="I7" s="165"/>
      <c r="J7" s="165"/>
      <c r="K7" s="165"/>
      <c r="L7" s="165"/>
      <c r="M7" s="165"/>
      <c r="N7" s="29" t="s">
        <v>97</v>
      </c>
      <c r="O7" s="23" t="s">
        <v>98</v>
      </c>
      <c r="P7" s="23" t="s">
        <v>4</v>
      </c>
      <c r="Q7" s="23" t="s">
        <v>4</v>
      </c>
      <c r="R7" s="144" t="s">
        <v>5</v>
      </c>
      <c r="S7" s="165"/>
      <c r="T7" s="1"/>
      <c r="U7" s="26"/>
      <c r="V7" s="26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0.5">
      <c r="A8" s="31" t="s">
        <v>2</v>
      </c>
      <c r="B8" s="126">
        <v>816</v>
      </c>
      <c r="C8" s="34">
        <f>SUM(D8*3+E8)</f>
        <v>4</v>
      </c>
      <c r="D8" s="32">
        <v>1</v>
      </c>
      <c r="E8" s="33">
        <v>1</v>
      </c>
      <c r="F8" s="118">
        <v>-2500</v>
      </c>
      <c r="G8" s="65"/>
      <c r="H8" s="65">
        <v>500</v>
      </c>
      <c r="I8" s="65"/>
      <c r="J8" s="80"/>
      <c r="K8" s="81"/>
      <c r="L8" s="86"/>
      <c r="M8" s="82"/>
      <c r="N8" s="83">
        <v>10000</v>
      </c>
      <c r="O8" s="107"/>
      <c r="P8" s="83">
        <f t="shared" ref="P8:P39" si="0">SUM(G8:N8)</f>
        <v>10500</v>
      </c>
      <c r="Q8" s="111">
        <v>8000</v>
      </c>
      <c r="R8" s="143">
        <f t="shared" ref="R8:R39" si="1">SUM(P8-Q8+F8)</f>
        <v>0</v>
      </c>
      <c r="S8" s="145"/>
      <c r="T8" s="1"/>
      <c r="U8" s="20"/>
      <c r="V8" s="20"/>
      <c r="W8" s="20"/>
      <c r="X8" s="20"/>
      <c r="Y8" s="20"/>
      <c r="Z8" s="35"/>
      <c r="AA8" s="8"/>
      <c r="AB8" s="8"/>
      <c r="AC8" s="8"/>
      <c r="AD8" s="8"/>
      <c r="AE8" s="8"/>
    </row>
    <row r="9" spans="1:31" s="6" customFormat="1" ht="10.5">
      <c r="A9" s="36" t="s">
        <v>2</v>
      </c>
      <c r="B9" s="127" t="s">
        <v>23</v>
      </c>
      <c r="C9" s="33">
        <f t="shared" ref="C9:C57" si="2">SUM(D9*3+E9)</f>
        <v>4</v>
      </c>
      <c r="D9" s="32">
        <v>1</v>
      </c>
      <c r="E9" s="33">
        <v>1</v>
      </c>
      <c r="F9" s="116"/>
      <c r="G9" s="65"/>
      <c r="H9" s="65">
        <v>500</v>
      </c>
      <c r="I9" s="65"/>
      <c r="J9" s="80"/>
      <c r="K9" s="84"/>
      <c r="L9" s="98"/>
      <c r="M9" s="85"/>
      <c r="N9" s="86">
        <v>10000</v>
      </c>
      <c r="O9" s="80"/>
      <c r="P9" s="98">
        <f t="shared" si="0"/>
        <v>10500</v>
      </c>
      <c r="Q9" s="112">
        <v>10500</v>
      </c>
      <c r="R9" s="84">
        <f t="shared" si="1"/>
        <v>0</v>
      </c>
      <c r="S9" s="146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15</v>
      </c>
      <c r="C10" s="33">
        <f t="shared" si="2"/>
        <v>4</v>
      </c>
      <c r="D10" s="32"/>
      <c r="E10" s="33">
        <v>4</v>
      </c>
      <c r="F10" s="117">
        <v>500</v>
      </c>
      <c r="G10" s="65"/>
      <c r="H10" s="65"/>
      <c r="I10" s="65"/>
      <c r="J10" s="80"/>
      <c r="K10" s="84"/>
      <c r="L10" s="98"/>
      <c r="M10" s="85"/>
      <c r="N10" s="86">
        <v>10000</v>
      </c>
      <c r="O10" s="80"/>
      <c r="P10" s="98">
        <f t="shared" si="0"/>
        <v>10000</v>
      </c>
      <c r="Q10" s="112">
        <v>10500</v>
      </c>
      <c r="R10" s="84">
        <f t="shared" si="1"/>
        <v>0</v>
      </c>
      <c r="S10" s="147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16</v>
      </c>
      <c r="C11" s="33">
        <f t="shared" si="2"/>
        <v>2</v>
      </c>
      <c r="D11" s="32"/>
      <c r="E11" s="33">
        <v>2</v>
      </c>
      <c r="F11" s="118">
        <v>-1000</v>
      </c>
      <c r="G11" s="65"/>
      <c r="H11" s="65"/>
      <c r="I11" s="65"/>
      <c r="J11" s="80"/>
      <c r="K11" s="84"/>
      <c r="L11" s="98"/>
      <c r="M11" s="85"/>
      <c r="N11" s="86">
        <v>10000</v>
      </c>
      <c r="O11" s="80"/>
      <c r="P11" s="98">
        <f t="shared" si="0"/>
        <v>10000</v>
      </c>
      <c r="Q11" s="112">
        <v>10000</v>
      </c>
      <c r="R11" s="84">
        <f t="shared" si="1"/>
        <v>-1000</v>
      </c>
      <c r="S11" s="146"/>
      <c r="T11" s="1"/>
      <c r="U11" s="20"/>
      <c r="V11" s="26"/>
      <c r="W11" s="26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8" t="s">
        <v>17</v>
      </c>
      <c r="C12" s="33">
        <f t="shared" si="2"/>
        <v>3</v>
      </c>
      <c r="D12" s="32"/>
      <c r="E12" s="33">
        <v>3</v>
      </c>
      <c r="F12" s="118">
        <v>-200</v>
      </c>
      <c r="G12" s="65"/>
      <c r="H12" s="65"/>
      <c r="I12" s="65"/>
      <c r="J12" s="88"/>
      <c r="K12" s="84"/>
      <c r="L12" s="98"/>
      <c r="M12" s="85"/>
      <c r="N12" s="86">
        <v>10000</v>
      </c>
      <c r="O12" s="80"/>
      <c r="P12" s="98">
        <f t="shared" si="0"/>
        <v>10000</v>
      </c>
      <c r="Q12" s="112">
        <v>10000</v>
      </c>
      <c r="R12" s="84">
        <f t="shared" si="1"/>
        <v>-200</v>
      </c>
      <c r="S12" s="148"/>
      <c r="T12" s="8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99</v>
      </c>
      <c r="C13" s="33">
        <f t="shared" si="2"/>
        <v>5</v>
      </c>
      <c r="D13" s="32"/>
      <c r="E13" s="33">
        <v>5</v>
      </c>
      <c r="F13" s="118"/>
      <c r="G13" s="65"/>
      <c r="H13" s="65"/>
      <c r="I13" s="65">
        <v>200</v>
      </c>
      <c r="J13" s="80"/>
      <c r="K13" s="84"/>
      <c r="L13" s="98"/>
      <c r="M13" s="85"/>
      <c r="N13" s="86">
        <v>10000</v>
      </c>
      <c r="O13" s="80"/>
      <c r="P13" s="98">
        <f t="shared" si="0"/>
        <v>10200</v>
      </c>
      <c r="Q13" s="112">
        <v>12000</v>
      </c>
      <c r="R13" s="84">
        <f t="shared" si="1"/>
        <v>-1800</v>
      </c>
      <c r="S13" s="148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7" t="s">
        <v>100</v>
      </c>
      <c r="C14" s="33">
        <f t="shared" si="2"/>
        <v>4</v>
      </c>
      <c r="D14" s="24"/>
      <c r="E14" s="37">
        <v>4</v>
      </c>
      <c r="F14" s="119">
        <v>-1850</v>
      </c>
      <c r="G14" s="68"/>
      <c r="H14" s="68"/>
      <c r="I14" s="68"/>
      <c r="J14" s="89"/>
      <c r="K14" s="81"/>
      <c r="L14" s="98"/>
      <c r="M14" s="85"/>
      <c r="N14" s="86">
        <v>10000</v>
      </c>
      <c r="O14" s="80"/>
      <c r="P14" s="98">
        <f t="shared" si="0"/>
        <v>10000</v>
      </c>
      <c r="Q14" s="112">
        <v>12000</v>
      </c>
      <c r="R14" s="84">
        <f t="shared" si="1"/>
        <v>-3850</v>
      </c>
      <c r="S14" s="148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18</v>
      </c>
      <c r="C15" s="33">
        <f t="shared" si="2"/>
        <v>3</v>
      </c>
      <c r="D15" s="32"/>
      <c r="E15" s="33">
        <v>3</v>
      </c>
      <c r="F15" s="118">
        <v>-100</v>
      </c>
      <c r="G15" s="65"/>
      <c r="H15" s="65">
        <v>500</v>
      </c>
      <c r="I15" s="65"/>
      <c r="J15" s="80"/>
      <c r="K15" s="84"/>
      <c r="L15" s="98"/>
      <c r="M15" s="85"/>
      <c r="N15" s="86">
        <v>10000</v>
      </c>
      <c r="O15" s="80"/>
      <c r="P15" s="98">
        <f t="shared" si="0"/>
        <v>10500</v>
      </c>
      <c r="Q15" s="112">
        <v>11000</v>
      </c>
      <c r="R15" s="84">
        <f t="shared" si="1"/>
        <v>-600</v>
      </c>
      <c r="S15" s="148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8" t="s">
        <v>101</v>
      </c>
      <c r="C16" s="33">
        <f t="shared" si="2"/>
        <v>5</v>
      </c>
      <c r="D16" s="32"/>
      <c r="E16" s="33">
        <v>5</v>
      </c>
      <c r="F16" s="118">
        <v>-400</v>
      </c>
      <c r="G16" s="65"/>
      <c r="H16" s="65"/>
      <c r="I16" s="65"/>
      <c r="J16" s="80"/>
      <c r="K16" s="84"/>
      <c r="L16" s="98"/>
      <c r="M16" s="85"/>
      <c r="N16" s="86">
        <v>10000</v>
      </c>
      <c r="O16" s="80"/>
      <c r="P16" s="98">
        <f t="shared" si="0"/>
        <v>10000</v>
      </c>
      <c r="Q16" s="112">
        <v>10000</v>
      </c>
      <c r="R16" s="84">
        <f t="shared" si="1"/>
        <v>-400</v>
      </c>
      <c r="S16" s="148"/>
      <c r="T16" s="26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102</v>
      </c>
      <c r="C17" s="33">
        <f t="shared" si="2"/>
        <v>1</v>
      </c>
      <c r="D17" s="24"/>
      <c r="E17" s="37">
        <v>1</v>
      </c>
      <c r="F17" s="139">
        <v>1000</v>
      </c>
      <c r="G17" s="68"/>
      <c r="H17" s="68"/>
      <c r="I17" s="68"/>
      <c r="J17" s="89"/>
      <c r="K17" s="81"/>
      <c r="L17" s="86"/>
      <c r="M17" s="82"/>
      <c r="N17" s="86">
        <v>10000</v>
      </c>
      <c r="O17" s="80"/>
      <c r="P17" s="98">
        <f t="shared" si="0"/>
        <v>10000</v>
      </c>
      <c r="Q17" s="112">
        <v>11000</v>
      </c>
      <c r="R17" s="84">
        <f t="shared" si="1"/>
        <v>0</v>
      </c>
      <c r="S17" s="148"/>
      <c r="T17" s="8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103</v>
      </c>
      <c r="C18" s="33">
        <f t="shared" si="2"/>
        <v>9</v>
      </c>
      <c r="D18" s="24"/>
      <c r="E18" s="37">
        <v>9</v>
      </c>
      <c r="F18" s="67"/>
      <c r="G18" s="68"/>
      <c r="H18" s="68"/>
      <c r="I18" s="68"/>
      <c r="J18" s="89"/>
      <c r="K18" s="81"/>
      <c r="L18" s="86"/>
      <c r="M18" s="85"/>
      <c r="N18" s="86">
        <v>10000</v>
      </c>
      <c r="O18" s="80"/>
      <c r="P18" s="98">
        <f t="shared" si="0"/>
        <v>10000</v>
      </c>
      <c r="Q18" s="112">
        <v>25000</v>
      </c>
      <c r="R18" s="84">
        <f t="shared" si="1"/>
        <v>-15000</v>
      </c>
      <c r="S18" s="148"/>
      <c r="T18" s="21"/>
      <c r="U18" s="20"/>
      <c r="V18" s="20"/>
      <c r="W18" s="20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1.25" thickBot="1">
      <c r="A19" s="38" t="s">
        <v>2</v>
      </c>
      <c r="B19" s="129" t="s">
        <v>104</v>
      </c>
      <c r="C19" s="39">
        <f t="shared" si="2"/>
        <v>1</v>
      </c>
      <c r="D19" s="40"/>
      <c r="E19" s="39">
        <v>1</v>
      </c>
      <c r="F19" s="69"/>
      <c r="G19" s="70"/>
      <c r="H19" s="70"/>
      <c r="I19" s="70"/>
      <c r="J19" s="90">
        <v>1000</v>
      </c>
      <c r="K19" s="91"/>
      <c r="L19" s="108"/>
      <c r="M19" s="92"/>
      <c r="N19" s="93">
        <v>10000</v>
      </c>
      <c r="O19" s="90"/>
      <c r="P19" s="108">
        <f t="shared" si="0"/>
        <v>11000</v>
      </c>
      <c r="Q19" s="113">
        <v>10000</v>
      </c>
      <c r="R19" s="142">
        <f t="shared" si="1"/>
        <v>1000</v>
      </c>
      <c r="S19" s="149" t="s">
        <v>139</v>
      </c>
      <c r="T19" s="26"/>
      <c r="U19" s="20"/>
      <c r="V19" s="26"/>
      <c r="W19" s="26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0.5">
      <c r="A20" s="31" t="s">
        <v>3</v>
      </c>
      <c r="B20" s="127" t="s">
        <v>14</v>
      </c>
      <c r="C20" s="34">
        <f t="shared" si="2"/>
        <v>7</v>
      </c>
      <c r="D20" s="32">
        <v>1</v>
      </c>
      <c r="E20" s="33">
        <v>4</v>
      </c>
      <c r="F20" s="118">
        <v>-100</v>
      </c>
      <c r="G20" s="65"/>
      <c r="H20" s="65">
        <v>500</v>
      </c>
      <c r="I20" s="65"/>
      <c r="J20" s="80"/>
      <c r="K20" s="84"/>
      <c r="L20" s="83"/>
      <c r="M20" s="85"/>
      <c r="N20" s="83">
        <v>10000</v>
      </c>
      <c r="O20" s="107"/>
      <c r="P20" s="83">
        <f t="shared" si="0"/>
        <v>10500</v>
      </c>
      <c r="Q20" s="111">
        <v>10500</v>
      </c>
      <c r="R20" s="143">
        <f t="shared" si="1"/>
        <v>-100</v>
      </c>
      <c r="S20" s="150"/>
      <c r="T20" s="20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6" t="s">
        <v>3</v>
      </c>
      <c r="B21" s="130" t="s">
        <v>105</v>
      </c>
      <c r="C21" s="33">
        <f t="shared" si="2"/>
        <v>5</v>
      </c>
      <c r="D21" s="32"/>
      <c r="E21" s="33">
        <v>5</v>
      </c>
      <c r="F21" s="118">
        <v>-717.5</v>
      </c>
      <c r="G21" s="65"/>
      <c r="H21" s="65"/>
      <c r="I21" s="65">
        <v>100</v>
      </c>
      <c r="J21" s="80"/>
      <c r="K21" s="84"/>
      <c r="L21" s="98"/>
      <c r="M21" s="85"/>
      <c r="N21" s="86">
        <v>10000</v>
      </c>
      <c r="O21" s="80"/>
      <c r="P21" s="98">
        <f t="shared" si="0"/>
        <v>10100</v>
      </c>
      <c r="Q21" s="112">
        <v>10000</v>
      </c>
      <c r="R21" s="84">
        <f t="shared" si="1"/>
        <v>-617.5</v>
      </c>
      <c r="S21" s="148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106</v>
      </c>
      <c r="C22" s="33">
        <f t="shared" si="2"/>
        <v>5</v>
      </c>
      <c r="D22" s="32"/>
      <c r="E22" s="33">
        <v>5</v>
      </c>
      <c r="F22" s="118"/>
      <c r="G22" s="65"/>
      <c r="H22" s="65"/>
      <c r="I22" s="65"/>
      <c r="J22" s="80">
        <v>1000</v>
      </c>
      <c r="K22" s="84"/>
      <c r="L22" s="98"/>
      <c r="M22" s="85"/>
      <c r="N22" s="86">
        <v>10000</v>
      </c>
      <c r="O22" s="80"/>
      <c r="P22" s="98">
        <f t="shared" si="0"/>
        <v>11000</v>
      </c>
      <c r="Q22" s="112"/>
      <c r="R22" s="141">
        <f t="shared" si="1"/>
        <v>11000</v>
      </c>
      <c r="S22" s="148" t="s">
        <v>139</v>
      </c>
      <c r="T22" s="8"/>
      <c r="U22" s="20"/>
      <c r="V22" s="20"/>
      <c r="W22" s="20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28" t="s">
        <v>107</v>
      </c>
      <c r="C23" s="33">
        <f t="shared" si="2"/>
        <v>4</v>
      </c>
      <c r="D23" s="32"/>
      <c r="E23" s="33">
        <v>4</v>
      </c>
      <c r="F23" s="118">
        <v>-300</v>
      </c>
      <c r="G23" s="65"/>
      <c r="H23" s="65"/>
      <c r="I23" s="65"/>
      <c r="J23" s="80"/>
      <c r="K23" s="84"/>
      <c r="L23" s="98"/>
      <c r="M23" s="85"/>
      <c r="N23" s="86">
        <v>10000</v>
      </c>
      <c r="O23" s="80"/>
      <c r="P23" s="98">
        <f t="shared" si="0"/>
        <v>10000</v>
      </c>
      <c r="Q23" s="112">
        <v>10000</v>
      </c>
      <c r="R23" s="84">
        <f t="shared" si="1"/>
        <v>-300</v>
      </c>
      <c r="S23" s="148"/>
      <c r="T23" s="8"/>
      <c r="U23" s="20"/>
      <c r="V23" s="26"/>
      <c r="W23" s="26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30" t="s">
        <v>108</v>
      </c>
      <c r="C24" s="33">
        <f t="shared" si="2"/>
        <v>3</v>
      </c>
      <c r="D24" s="24"/>
      <c r="E24" s="37">
        <v>3</v>
      </c>
      <c r="F24" s="119">
        <v>-1293</v>
      </c>
      <c r="G24" s="68"/>
      <c r="H24" s="68"/>
      <c r="I24" s="68"/>
      <c r="J24" s="89"/>
      <c r="K24" s="81"/>
      <c r="L24" s="98"/>
      <c r="M24" s="82"/>
      <c r="N24" s="86">
        <v>10000</v>
      </c>
      <c r="O24" s="89"/>
      <c r="P24" s="98">
        <f t="shared" si="0"/>
        <v>10000</v>
      </c>
      <c r="Q24" s="112">
        <v>10000</v>
      </c>
      <c r="R24" s="84">
        <f t="shared" si="1"/>
        <v>-1293</v>
      </c>
      <c r="S24" s="148"/>
      <c r="T24" s="1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27" t="s">
        <v>109</v>
      </c>
      <c r="C25" s="33">
        <f t="shared" si="2"/>
        <v>8</v>
      </c>
      <c r="D25" s="32">
        <v>1</v>
      </c>
      <c r="E25" s="33">
        <v>5</v>
      </c>
      <c r="F25" s="118">
        <v>-500</v>
      </c>
      <c r="G25" s="65"/>
      <c r="H25" s="65">
        <v>1000</v>
      </c>
      <c r="I25" s="65"/>
      <c r="J25" s="80"/>
      <c r="K25" s="84"/>
      <c r="L25" s="98"/>
      <c r="M25" s="85"/>
      <c r="N25" s="86">
        <v>10000</v>
      </c>
      <c r="O25" s="80"/>
      <c r="P25" s="98">
        <f t="shared" si="0"/>
        <v>11000</v>
      </c>
      <c r="Q25" s="112">
        <v>10000</v>
      </c>
      <c r="R25" s="84">
        <f t="shared" si="1"/>
        <v>500</v>
      </c>
      <c r="S25" s="148"/>
      <c r="T25" s="8"/>
      <c r="U25" s="20"/>
      <c r="V25" s="20"/>
      <c r="W25" s="20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8" t="s">
        <v>110</v>
      </c>
      <c r="C26" s="33">
        <f t="shared" si="2"/>
        <v>5</v>
      </c>
      <c r="D26" s="32"/>
      <c r="E26" s="33">
        <v>5</v>
      </c>
      <c r="F26" s="118">
        <v>-100</v>
      </c>
      <c r="G26" s="65"/>
      <c r="H26" s="65"/>
      <c r="I26" s="65"/>
      <c r="J26" s="80"/>
      <c r="K26" s="84"/>
      <c r="L26" s="98"/>
      <c r="M26" s="85"/>
      <c r="N26" s="86">
        <v>10000</v>
      </c>
      <c r="O26" s="80"/>
      <c r="P26" s="98">
        <f t="shared" si="0"/>
        <v>10000</v>
      </c>
      <c r="Q26" s="112">
        <v>10000</v>
      </c>
      <c r="R26" s="84">
        <f t="shared" si="1"/>
        <v>-100</v>
      </c>
      <c r="S26" s="148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31" t="s">
        <v>111</v>
      </c>
      <c r="C27" s="33">
        <f t="shared" si="2"/>
        <v>8</v>
      </c>
      <c r="D27" s="32">
        <v>1</v>
      </c>
      <c r="E27" s="32">
        <v>5</v>
      </c>
      <c r="F27" s="120"/>
      <c r="G27" s="71"/>
      <c r="H27" s="65">
        <v>500</v>
      </c>
      <c r="I27" s="68">
        <v>100</v>
      </c>
      <c r="J27" s="89"/>
      <c r="K27" s="81"/>
      <c r="L27" s="98"/>
      <c r="M27" s="85"/>
      <c r="N27" s="86">
        <v>10000</v>
      </c>
      <c r="O27" s="80"/>
      <c r="P27" s="98">
        <f t="shared" si="0"/>
        <v>10600</v>
      </c>
      <c r="Q27" s="112">
        <v>11000</v>
      </c>
      <c r="R27" s="84">
        <f t="shared" si="1"/>
        <v>-400</v>
      </c>
      <c r="S27" s="148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28" t="s">
        <v>112</v>
      </c>
      <c r="C28" s="33">
        <f t="shared" si="2"/>
        <v>3</v>
      </c>
      <c r="D28" s="32"/>
      <c r="E28" s="32">
        <v>3</v>
      </c>
      <c r="F28" s="120">
        <v>-1840</v>
      </c>
      <c r="G28" s="71"/>
      <c r="H28" s="65"/>
      <c r="I28" s="65"/>
      <c r="J28" s="80"/>
      <c r="K28" s="84"/>
      <c r="L28" s="98"/>
      <c r="M28" s="85"/>
      <c r="N28" s="86">
        <v>10000</v>
      </c>
      <c r="O28" s="80"/>
      <c r="P28" s="98">
        <f t="shared" si="0"/>
        <v>10000</v>
      </c>
      <c r="Q28" s="112">
        <v>10000</v>
      </c>
      <c r="R28" s="84">
        <f t="shared" si="1"/>
        <v>-1840</v>
      </c>
      <c r="S28" s="148"/>
      <c r="T28" s="1"/>
      <c r="U28" s="20"/>
      <c r="V28" s="26"/>
      <c r="W28" s="26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31" t="s">
        <v>113</v>
      </c>
      <c r="C29" s="33">
        <f t="shared" si="2"/>
        <v>0</v>
      </c>
      <c r="D29" s="41"/>
      <c r="E29" s="41"/>
      <c r="F29" s="121"/>
      <c r="G29" s="72"/>
      <c r="H29" s="94"/>
      <c r="I29" s="94"/>
      <c r="J29" s="95"/>
      <c r="K29" s="96"/>
      <c r="L29" s="109"/>
      <c r="M29" s="97"/>
      <c r="N29" s="86">
        <v>10000</v>
      </c>
      <c r="O29" s="95"/>
      <c r="P29" s="98">
        <f t="shared" si="0"/>
        <v>10000</v>
      </c>
      <c r="Q29" s="112">
        <v>10000</v>
      </c>
      <c r="R29" s="84">
        <f t="shared" si="1"/>
        <v>0</v>
      </c>
      <c r="S29" s="148"/>
      <c r="T29" s="1"/>
      <c r="U29" s="20"/>
      <c r="V29" s="20"/>
      <c r="W29" s="20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27" t="s">
        <v>114</v>
      </c>
      <c r="C30" s="33">
        <f t="shared" si="2"/>
        <v>4</v>
      </c>
      <c r="D30" s="41"/>
      <c r="E30" s="41">
        <v>4</v>
      </c>
      <c r="F30" s="121"/>
      <c r="G30" s="72"/>
      <c r="H30" s="94"/>
      <c r="I30" s="94"/>
      <c r="J30" s="95"/>
      <c r="K30" s="96"/>
      <c r="L30" s="98"/>
      <c r="M30" s="97"/>
      <c r="N30" s="86">
        <v>10000</v>
      </c>
      <c r="O30" s="95"/>
      <c r="P30" s="98">
        <f t="shared" si="0"/>
        <v>10000</v>
      </c>
      <c r="Q30" s="112">
        <v>20000</v>
      </c>
      <c r="R30" s="84">
        <f t="shared" si="1"/>
        <v>-10000</v>
      </c>
      <c r="S30" s="148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1.25" thickBot="1">
      <c r="A31" s="38" t="s">
        <v>3</v>
      </c>
      <c r="B31" s="129" t="s">
        <v>6</v>
      </c>
      <c r="C31" s="39">
        <f t="shared" si="2"/>
        <v>1</v>
      </c>
      <c r="D31" s="40"/>
      <c r="E31" s="40">
        <v>1</v>
      </c>
      <c r="F31" s="122"/>
      <c r="G31" s="73"/>
      <c r="H31" s="70"/>
      <c r="I31" s="70"/>
      <c r="J31" s="90"/>
      <c r="K31" s="91"/>
      <c r="L31" s="108"/>
      <c r="M31" s="92"/>
      <c r="N31" s="93">
        <v>10000</v>
      </c>
      <c r="O31" s="90"/>
      <c r="P31" s="108">
        <f t="shared" si="0"/>
        <v>10000</v>
      </c>
      <c r="Q31" s="114">
        <v>10000</v>
      </c>
      <c r="R31" s="91">
        <f t="shared" si="1"/>
        <v>0</v>
      </c>
      <c r="S31" s="149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0.5">
      <c r="A32" s="31" t="s">
        <v>7</v>
      </c>
      <c r="B32" s="128" t="s">
        <v>13</v>
      </c>
      <c r="C32" s="34">
        <f t="shared" si="2"/>
        <v>6</v>
      </c>
      <c r="D32" s="32"/>
      <c r="E32" s="33">
        <v>6</v>
      </c>
      <c r="F32" s="118">
        <v>-400</v>
      </c>
      <c r="G32" s="65"/>
      <c r="H32" s="65"/>
      <c r="I32" s="65">
        <v>100</v>
      </c>
      <c r="J32" s="80">
        <v>1000</v>
      </c>
      <c r="K32" s="84"/>
      <c r="L32" s="98"/>
      <c r="M32" s="85"/>
      <c r="N32" s="83">
        <v>10000</v>
      </c>
      <c r="O32" s="79"/>
      <c r="P32" s="83">
        <f t="shared" si="0"/>
        <v>11100</v>
      </c>
      <c r="Q32" s="115">
        <v>12000</v>
      </c>
      <c r="R32" s="81">
        <f t="shared" si="1"/>
        <v>-1300</v>
      </c>
      <c r="S32" s="150" t="s">
        <v>139</v>
      </c>
      <c r="T32" s="8"/>
      <c r="U32" s="20"/>
      <c r="V32" s="26"/>
      <c r="W32" s="26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6" t="s">
        <v>7</v>
      </c>
      <c r="B33" s="127" t="s">
        <v>115</v>
      </c>
      <c r="C33" s="33">
        <f t="shared" si="2"/>
        <v>1</v>
      </c>
      <c r="D33" s="32"/>
      <c r="E33" s="33">
        <v>1</v>
      </c>
      <c r="F33" s="118"/>
      <c r="G33" s="65"/>
      <c r="H33" s="65"/>
      <c r="I33" s="65"/>
      <c r="J33" s="80"/>
      <c r="K33" s="84"/>
      <c r="L33" s="98"/>
      <c r="M33" s="85"/>
      <c r="N33" s="86">
        <v>10000</v>
      </c>
      <c r="O33" s="80"/>
      <c r="P33" s="98">
        <f t="shared" si="0"/>
        <v>10000</v>
      </c>
      <c r="Q33" s="112">
        <v>10000</v>
      </c>
      <c r="R33" s="84">
        <f t="shared" si="1"/>
        <v>0</v>
      </c>
      <c r="S33" s="148"/>
      <c r="T33" s="1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30" t="s">
        <v>116</v>
      </c>
      <c r="C34" s="33">
        <f t="shared" si="2"/>
        <v>4</v>
      </c>
      <c r="D34" s="32"/>
      <c r="E34" s="33">
        <v>4</v>
      </c>
      <c r="F34" s="118"/>
      <c r="G34" s="65"/>
      <c r="H34" s="65"/>
      <c r="I34" s="65"/>
      <c r="J34" s="80"/>
      <c r="K34" s="84"/>
      <c r="L34" s="98"/>
      <c r="M34" s="85"/>
      <c r="N34" s="86">
        <v>10000</v>
      </c>
      <c r="O34" s="89"/>
      <c r="P34" s="98">
        <f t="shared" si="0"/>
        <v>10000</v>
      </c>
      <c r="Q34" s="112">
        <v>10000</v>
      </c>
      <c r="R34" s="84">
        <f t="shared" si="1"/>
        <v>0</v>
      </c>
      <c r="S34" s="148"/>
      <c r="T34" s="8"/>
      <c r="U34" s="20"/>
      <c r="V34" s="20"/>
      <c r="W34" s="20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27" t="s">
        <v>117</v>
      </c>
      <c r="C35" s="33">
        <f t="shared" si="2"/>
        <v>3</v>
      </c>
      <c r="D35" s="32"/>
      <c r="E35" s="32">
        <v>3</v>
      </c>
      <c r="F35" s="120"/>
      <c r="G35" s="71"/>
      <c r="H35" s="65"/>
      <c r="I35" s="65"/>
      <c r="J35" s="80"/>
      <c r="K35" s="84"/>
      <c r="L35" s="98"/>
      <c r="M35" s="85"/>
      <c r="N35" s="86">
        <v>10000</v>
      </c>
      <c r="O35" s="80"/>
      <c r="P35" s="98">
        <f t="shared" si="0"/>
        <v>10000</v>
      </c>
      <c r="Q35" s="112">
        <v>10300</v>
      </c>
      <c r="R35" s="84">
        <f t="shared" si="1"/>
        <v>-300</v>
      </c>
      <c r="S35" s="148"/>
      <c r="T35" s="8"/>
      <c r="U35" s="20"/>
      <c r="V35" s="26"/>
      <c r="W35" s="26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118</v>
      </c>
      <c r="C36" s="33">
        <f t="shared" si="2"/>
        <v>2</v>
      </c>
      <c r="D36" s="32"/>
      <c r="E36" s="32">
        <v>2</v>
      </c>
      <c r="F36" s="120">
        <v>-500</v>
      </c>
      <c r="G36" s="71"/>
      <c r="H36" s="65"/>
      <c r="I36" s="65">
        <v>100</v>
      </c>
      <c r="J36" s="80"/>
      <c r="K36" s="84"/>
      <c r="L36" s="98"/>
      <c r="M36" s="85"/>
      <c r="N36" s="86">
        <v>10000</v>
      </c>
      <c r="O36" s="80"/>
      <c r="P36" s="98">
        <f t="shared" si="0"/>
        <v>10100</v>
      </c>
      <c r="Q36" s="112">
        <v>10500</v>
      </c>
      <c r="R36" s="84">
        <f t="shared" si="1"/>
        <v>-900</v>
      </c>
      <c r="S36" s="148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119</v>
      </c>
      <c r="C37" s="33">
        <f t="shared" si="2"/>
        <v>6</v>
      </c>
      <c r="D37" s="32">
        <v>1</v>
      </c>
      <c r="E37" s="32">
        <v>3</v>
      </c>
      <c r="F37" s="120"/>
      <c r="G37" s="71"/>
      <c r="H37" s="65"/>
      <c r="I37" s="65"/>
      <c r="J37" s="65"/>
      <c r="K37" s="98"/>
      <c r="L37" s="98"/>
      <c r="M37" s="85"/>
      <c r="N37" s="86">
        <v>10000</v>
      </c>
      <c r="O37" s="80"/>
      <c r="P37" s="98">
        <f t="shared" si="0"/>
        <v>10000</v>
      </c>
      <c r="Q37" s="112">
        <v>10500</v>
      </c>
      <c r="R37" s="84">
        <f t="shared" si="1"/>
        <v>-500</v>
      </c>
      <c r="S37" s="148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120</v>
      </c>
      <c r="C38" s="33">
        <f t="shared" si="2"/>
        <v>3</v>
      </c>
      <c r="D38" s="24"/>
      <c r="E38" s="24">
        <v>3</v>
      </c>
      <c r="F38" s="123">
        <v>-1050</v>
      </c>
      <c r="G38" s="74"/>
      <c r="H38" s="68"/>
      <c r="I38" s="68">
        <v>500</v>
      </c>
      <c r="J38" s="89"/>
      <c r="K38" s="81"/>
      <c r="L38" s="86"/>
      <c r="M38" s="82"/>
      <c r="N38" s="86">
        <v>10000</v>
      </c>
      <c r="O38" s="80"/>
      <c r="P38" s="98">
        <f t="shared" si="0"/>
        <v>10500</v>
      </c>
      <c r="Q38" s="112">
        <v>10000</v>
      </c>
      <c r="R38" s="84">
        <f t="shared" si="1"/>
        <v>-550</v>
      </c>
      <c r="S38" s="148"/>
      <c r="T38" s="8"/>
      <c r="U38" s="20"/>
      <c r="V38" s="20"/>
      <c r="W38" s="20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121</v>
      </c>
      <c r="C39" s="33">
        <f t="shared" si="2"/>
        <v>8</v>
      </c>
      <c r="D39" s="32"/>
      <c r="E39" s="32">
        <v>8</v>
      </c>
      <c r="F39" s="120"/>
      <c r="G39" s="71"/>
      <c r="H39" s="65"/>
      <c r="I39" s="65"/>
      <c r="J39" s="80"/>
      <c r="K39" s="84"/>
      <c r="L39" s="98"/>
      <c r="M39" s="85"/>
      <c r="N39" s="86">
        <v>10000</v>
      </c>
      <c r="O39" s="80"/>
      <c r="P39" s="98">
        <f t="shared" si="0"/>
        <v>10000</v>
      </c>
      <c r="Q39" s="112">
        <v>10000</v>
      </c>
      <c r="R39" s="84">
        <f t="shared" si="1"/>
        <v>0</v>
      </c>
      <c r="S39" s="148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8" t="s">
        <v>122</v>
      </c>
      <c r="C40" s="33">
        <f t="shared" si="2"/>
        <v>6</v>
      </c>
      <c r="D40" s="32"/>
      <c r="E40" s="32">
        <v>6</v>
      </c>
      <c r="F40" s="120"/>
      <c r="G40" s="71"/>
      <c r="H40" s="65"/>
      <c r="I40" s="65"/>
      <c r="J40" s="80"/>
      <c r="K40" s="84"/>
      <c r="L40" s="98"/>
      <c r="M40" s="85"/>
      <c r="N40" s="86">
        <v>10000</v>
      </c>
      <c r="O40" s="80"/>
      <c r="P40" s="98">
        <f t="shared" ref="P40:P57" si="3">SUM(G40:N40)</f>
        <v>10000</v>
      </c>
      <c r="Q40" s="112">
        <v>10000</v>
      </c>
      <c r="R40" s="84">
        <f t="shared" ref="R40:R57" si="4">SUM(P40-Q40+F40)</f>
        <v>0</v>
      </c>
      <c r="S40" s="148"/>
      <c r="T40" s="1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226</v>
      </c>
      <c r="B41" s="127" t="s">
        <v>123</v>
      </c>
      <c r="C41" s="33">
        <f t="shared" si="2"/>
        <v>4</v>
      </c>
      <c r="D41" s="24"/>
      <c r="E41" s="37">
        <v>4</v>
      </c>
      <c r="F41" s="119">
        <v>-200</v>
      </c>
      <c r="G41" s="68"/>
      <c r="H41" s="68"/>
      <c r="I41" s="68"/>
      <c r="J41" s="89"/>
      <c r="K41" s="81"/>
      <c r="L41" s="98"/>
      <c r="M41" s="85"/>
      <c r="N41" s="86">
        <v>10000</v>
      </c>
      <c r="O41" s="89"/>
      <c r="P41" s="98">
        <f t="shared" si="3"/>
        <v>10000</v>
      </c>
      <c r="Q41" s="112">
        <v>10000</v>
      </c>
      <c r="R41" s="84">
        <f t="shared" si="4"/>
        <v>-200</v>
      </c>
      <c r="S41" s="151"/>
      <c r="T41" s="8"/>
      <c r="U41" s="20"/>
      <c r="V41" s="26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7</v>
      </c>
      <c r="B42" s="132" t="s">
        <v>124</v>
      </c>
      <c r="C42" s="33">
        <f t="shared" si="2"/>
        <v>2</v>
      </c>
      <c r="D42" s="32"/>
      <c r="E42" s="33">
        <v>2</v>
      </c>
      <c r="F42" s="118"/>
      <c r="G42" s="65"/>
      <c r="H42" s="65"/>
      <c r="I42" s="65"/>
      <c r="J42" s="80"/>
      <c r="K42" s="84"/>
      <c r="L42" s="98"/>
      <c r="M42" s="85"/>
      <c r="N42" s="86">
        <v>10000</v>
      </c>
      <c r="O42" s="80"/>
      <c r="P42" s="98">
        <f t="shared" si="3"/>
        <v>10000</v>
      </c>
      <c r="Q42" s="112">
        <v>10000</v>
      </c>
      <c r="R42" s="84">
        <f t="shared" si="4"/>
        <v>0</v>
      </c>
      <c r="S42" s="148"/>
      <c r="T42" s="8"/>
      <c r="U42" s="20"/>
      <c r="V42" s="20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27" t="s">
        <v>125</v>
      </c>
      <c r="C43" s="33">
        <f t="shared" si="2"/>
        <v>8</v>
      </c>
      <c r="D43" s="32">
        <v>1</v>
      </c>
      <c r="E43" s="33">
        <v>5</v>
      </c>
      <c r="F43" s="118">
        <v>-460</v>
      </c>
      <c r="G43" s="65"/>
      <c r="H43" s="65">
        <v>500</v>
      </c>
      <c r="I43" s="65"/>
      <c r="J43" s="80"/>
      <c r="K43" s="84"/>
      <c r="L43" s="98"/>
      <c r="M43" s="85"/>
      <c r="N43" s="86">
        <v>10000</v>
      </c>
      <c r="O43" s="80"/>
      <c r="P43" s="98">
        <f t="shared" si="3"/>
        <v>10500</v>
      </c>
      <c r="Q43" s="112">
        <v>11000</v>
      </c>
      <c r="R43" s="84">
        <f t="shared" si="4"/>
        <v>-960</v>
      </c>
      <c r="S43" s="148"/>
      <c r="T43" s="8"/>
      <c r="U43" s="20"/>
      <c r="V43" s="20"/>
      <c r="W43" s="20"/>
      <c r="X43" s="26"/>
      <c r="Y43" s="20"/>
      <c r="Z43" s="35"/>
      <c r="AA43" s="8"/>
      <c r="AB43" s="8"/>
      <c r="AC43" s="8"/>
      <c r="AD43" s="8"/>
      <c r="AE43" s="8"/>
    </row>
    <row r="44" spans="1:31" s="6" customFormat="1" ht="11.25" thickBot="1">
      <c r="A44" s="42" t="s">
        <v>7</v>
      </c>
      <c r="B44" s="129" t="s">
        <v>126</v>
      </c>
      <c r="C44" s="39">
        <f t="shared" si="2"/>
        <v>3</v>
      </c>
      <c r="D44" s="43"/>
      <c r="E44" s="29">
        <v>3</v>
      </c>
      <c r="F44" s="124"/>
      <c r="G44" s="76"/>
      <c r="H44" s="76"/>
      <c r="I44" s="76"/>
      <c r="J44" s="99"/>
      <c r="K44" s="100"/>
      <c r="L44" s="93"/>
      <c r="M44" s="101"/>
      <c r="N44" s="93">
        <v>10000</v>
      </c>
      <c r="O44" s="79"/>
      <c r="P44" s="108">
        <f t="shared" si="3"/>
        <v>10000</v>
      </c>
      <c r="Q44" s="113">
        <v>10000</v>
      </c>
      <c r="R44" s="96">
        <f t="shared" si="4"/>
        <v>0</v>
      </c>
      <c r="S44" s="149"/>
      <c r="T44" s="1"/>
      <c r="U44" s="20"/>
      <c r="V44" s="26"/>
      <c r="W44" s="26"/>
      <c r="X44" s="20"/>
      <c r="Y44" s="20"/>
      <c r="Z44" s="35"/>
      <c r="AA44" s="8"/>
      <c r="AB44" s="8"/>
      <c r="AC44" s="8"/>
      <c r="AD44" s="8"/>
      <c r="AE44" s="8"/>
    </row>
    <row r="45" spans="1:31" s="6" customFormat="1" ht="10.5">
      <c r="A45" s="44" t="s">
        <v>8</v>
      </c>
      <c r="B45" s="130" t="s">
        <v>127</v>
      </c>
      <c r="C45" s="34">
        <f t="shared" si="2"/>
        <v>2</v>
      </c>
      <c r="D45" s="32"/>
      <c r="E45" s="33">
        <v>2</v>
      </c>
      <c r="F45" s="118">
        <v>-180</v>
      </c>
      <c r="G45" s="65"/>
      <c r="H45" s="65"/>
      <c r="I45" s="65"/>
      <c r="J45" s="80"/>
      <c r="K45" s="84"/>
      <c r="L45" s="98"/>
      <c r="M45" s="85"/>
      <c r="N45" s="83">
        <v>10000</v>
      </c>
      <c r="O45" s="107"/>
      <c r="P45" s="83">
        <f t="shared" si="3"/>
        <v>10000</v>
      </c>
      <c r="Q45" s="111">
        <v>10000</v>
      </c>
      <c r="R45" s="143">
        <f t="shared" si="4"/>
        <v>-180</v>
      </c>
      <c r="S45" s="150"/>
      <c r="T45" s="8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36" t="s">
        <v>8</v>
      </c>
      <c r="B46" s="127" t="s">
        <v>9</v>
      </c>
      <c r="C46" s="33">
        <f t="shared" si="2"/>
        <v>1</v>
      </c>
      <c r="D46" s="32"/>
      <c r="E46" s="33">
        <v>1</v>
      </c>
      <c r="F46" s="118"/>
      <c r="G46" s="65"/>
      <c r="H46" s="65"/>
      <c r="I46" s="65"/>
      <c r="J46" s="80"/>
      <c r="K46" s="84"/>
      <c r="L46" s="98"/>
      <c r="M46" s="85"/>
      <c r="N46" s="86">
        <v>10000</v>
      </c>
      <c r="O46" s="80"/>
      <c r="P46" s="98">
        <f t="shared" si="3"/>
        <v>10000</v>
      </c>
      <c r="Q46" s="112">
        <v>10000</v>
      </c>
      <c r="R46" s="84">
        <f t="shared" si="4"/>
        <v>0</v>
      </c>
      <c r="S46" s="148"/>
      <c r="T46" s="8"/>
      <c r="U46" s="20"/>
      <c r="V46" s="26"/>
      <c r="W46" s="20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128</v>
      </c>
      <c r="C47" s="33">
        <f t="shared" si="2"/>
        <v>2</v>
      </c>
      <c r="D47" s="32"/>
      <c r="E47" s="33">
        <v>2</v>
      </c>
      <c r="F47" s="118">
        <v>-11700</v>
      </c>
      <c r="G47" s="65"/>
      <c r="H47" s="65"/>
      <c r="I47" s="65"/>
      <c r="J47" s="80"/>
      <c r="K47" s="84"/>
      <c r="L47" s="98"/>
      <c r="M47" s="85"/>
      <c r="N47" s="86">
        <v>10000</v>
      </c>
      <c r="O47" s="80"/>
      <c r="P47" s="98">
        <f t="shared" si="3"/>
        <v>10000</v>
      </c>
      <c r="Q47" s="112"/>
      <c r="R47" s="84">
        <f t="shared" si="4"/>
        <v>-1700</v>
      </c>
      <c r="S47" s="148"/>
      <c r="T47" s="8"/>
      <c r="U47" s="20"/>
      <c r="V47" s="20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129</v>
      </c>
      <c r="C48" s="33">
        <f t="shared" si="2"/>
        <v>7</v>
      </c>
      <c r="D48" s="32">
        <v>1</v>
      </c>
      <c r="E48" s="33">
        <v>4</v>
      </c>
      <c r="F48" s="118"/>
      <c r="G48" s="65"/>
      <c r="H48" s="65">
        <v>500</v>
      </c>
      <c r="I48" s="65">
        <v>300</v>
      </c>
      <c r="J48" s="80"/>
      <c r="K48" s="84"/>
      <c r="L48" s="98"/>
      <c r="M48" s="85"/>
      <c r="N48" s="86">
        <v>10000</v>
      </c>
      <c r="O48" s="89"/>
      <c r="P48" s="98">
        <f t="shared" si="3"/>
        <v>10800</v>
      </c>
      <c r="Q48" s="112">
        <v>10700</v>
      </c>
      <c r="R48" s="84">
        <f t="shared" si="4"/>
        <v>100</v>
      </c>
      <c r="S48" s="148"/>
      <c r="T48" s="8"/>
      <c r="U48" s="20"/>
      <c r="V48" s="26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130</v>
      </c>
      <c r="C49" s="33">
        <f t="shared" si="2"/>
        <v>3</v>
      </c>
      <c r="D49" s="32"/>
      <c r="E49" s="33">
        <v>3</v>
      </c>
      <c r="F49" s="118"/>
      <c r="G49" s="65"/>
      <c r="H49" s="65"/>
      <c r="I49" s="65"/>
      <c r="J49" s="80"/>
      <c r="K49" s="84"/>
      <c r="L49" s="98"/>
      <c r="M49" s="85"/>
      <c r="N49" s="86">
        <v>10000</v>
      </c>
      <c r="O49" s="89"/>
      <c r="P49" s="98">
        <f t="shared" si="3"/>
        <v>10000</v>
      </c>
      <c r="Q49" s="112">
        <v>10000</v>
      </c>
      <c r="R49" s="84">
        <f t="shared" si="4"/>
        <v>0</v>
      </c>
      <c r="S49" s="148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131</v>
      </c>
      <c r="C50" s="33">
        <f t="shared" si="2"/>
        <v>6</v>
      </c>
      <c r="D50" s="32"/>
      <c r="E50" s="33">
        <v>6</v>
      </c>
      <c r="F50" s="118">
        <v>-300</v>
      </c>
      <c r="G50" s="65"/>
      <c r="H50" s="65">
        <v>500</v>
      </c>
      <c r="I50" s="65"/>
      <c r="J50" s="80"/>
      <c r="K50" s="84"/>
      <c r="L50" s="98"/>
      <c r="M50" s="85"/>
      <c r="N50" s="86">
        <v>10000</v>
      </c>
      <c r="O50" s="89"/>
      <c r="P50" s="98">
        <f t="shared" si="3"/>
        <v>10500</v>
      </c>
      <c r="Q50" s="112">
        <v>10200</v>
      </c>
      <c r="R50" s="84">
        <f t="shared" si="4"/>
        <v>0</v>
      </c>
      <c r="S50" s="148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132</v>
      </c>
      <c r="C51" s="33">
        <f t="shared" si="2"/>
        <v>2</v>
      </c>
      <c r="D51" s="32"/>
      <c r="E51" s="33">
        <v>2</v>
      </c>
      <c r="F51" s="118"/>
      <c r="G51" s="65"/>
      <c r="H51" s="65"/>
      <c r="I51" s="65">
        <v>100</v>
      </c>
      <c r="J51" s="80"/>
      <c r="K51" s="84"/>
      <c r="L51" s="98"/>
      <c r="M51" s="85"/>
      <c r="N51" s="86">
        <v>10000</v>
      </c>
      <c r="O51" s="80"/>
      <c r="P51" s="98">
        <f t="shared" si="3"/>
        <v>10100</v>
      </c>
      <c r="Q51" s="112">
        <v>10100</v>
      </c>
      <c r="R51" s="84">
        <f t="shared" si="4"/>
        <v>0</v>
      </c>
      <c r="S51" s="152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30" t="s">
        <v>133</v>
      </c>
      <c r="C52" s="33">
        <f t="shared" si="2"/>
        <v>5</v>
      </c>
      <c r="D52" s="32"/>
      <c r="E52" s="33">
        <v>5</v>
      </c>
      <c r="F52" s="118">
        <v>-3800</v>
      </c>
      <c r="G52" s="65"/>
      <c r="H52" s="65"/>
      <c r="I52" s="65"/>
      <c r="J52" s="80"/>
      <c r="K52" s="84"/>
      <c r="L52" s="98"/>
      <c r="M52" s="85"/>
      <c r="N52" s="86">
        <v>10000</v>
      </c>
      <c r="O52" s="89"/>
      <c r="P52" s="98">
        <f t="shared" si="3"/>
        <v>10000</v>
      </c>
      <c r="Q52" s="112">
        <v>6800</v>
      </c>
      <c r="R52" s="84">
        <f t="shared" si="4"/>
        <v>-600</v>
      </c>
      <c r="S52" s="148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27" t="s">
        <v>134</v>
      </c>
      <c r="C53" s="33">
        <f t="shared" si="2"/>
        <v>4</v>
      </c>
      <c r="D53" s="32"/>
      <c r="E53" s="33">
        <v>4</v>
      </c>
      <c r="F53" s="118">
        <v>-100</v>
      </c>
      <c r="G53" s="65"/>
      <c r="H53" s="65"/>
      <c r="I53" s="65"/>
      <c r="J53" s="80"/>
      <c r="K53" s="84"/>
      <c r="L53" s="98"/>
      <c r="M53" s="85"/>
      <c r="N53" s="86">
        <v>10000</v>
      </c>
      <c r="O53" s="89"/>
      <c r="P53" s="98">
        <f t="shared" si="3"/>
        <v>10000</v>
      </c>
      <c r="Q53" s="112">
        <v>10000</v>
      </c>
      <c r="R53" s="84">
        <f t="shared" si="4"/>
        <v>-100</v>
      </c>
      <c r="S53" s="148"/>
      <c r="T53" s="8"/>
      <c r="U53" s="20"/>
      <c r="V53" s="20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30" t="s">
        <v>135</v>
      </c>
      <c r="C54" s="33">
        <f t="shared" si="2"/>
        <v>5</v>
      </c>
      <c r="D54" s="32">
        <v>1</v>
      </c>
      <c r="E54" s="33">
        <v>2</v>
      </c>
      <c r="F54" s="118">
        <v>-1700</v>
      </c>
      <c r="G54" s="65"/>
      <c r="H54" s="65">
        <v>500</v>
      </c>
      <c r="I54" s="65"/>
      <c r="J54" s="80"/>
      <c r="K54" s="84"/>
      <c r="L54" s="98"/>
      <c r="M54" s="85"/>
      <c r="N54" s="86">
        <v>10000</v>
      </c>
      <c r="O54" s="89"/>
      <c r="P54" s="98">
        <f t="shared" si="3"/>
        <v>10500</v>
      </c>
      <c r="Q54" s="112">
        <v>10000</v>
      </c>
      <c r="R54" s="84">
        <f t="shared" si="4"/>
        <v>-1200</v>
      </c>
      <c r="S54" s="148"/>
      <c r="T54" s="8"/>
      <c r="U54" s="20"/>
      <c r="V54" s="26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27" t="s">
        <v>136</v>
      </c>
      <c r="C55" s="33">
        <f t="shared" si="2"/>
        <v>3</v>
      </c>
      <c r="D55" s="24"/>
      <c r="E55" s="37">
        <v>3</v>
      </c>
      <c r="F55" s="119"/>
      <c r="G55" s="68"/>
      <c r="H55" s="68"/>
      <c r="I55" s="68">
        <v>100</v>
      </c>
      <c r="J55" s="89"/>
      <c r="K55" s="81"/>
      <c r="L55" s="98"/>
      <c r="M55" s="85"/>
      <c r="N55" s="86">
        <v>10000</v>
      </c>
      <c r="O55" s="79"/>
      <c r="P55" s="98">
        <f t="shared" si="3"/>
        <v>10100</v>
      </c>
      <c r="Q55" s="112">
        <v>10600</v>
      </c>
      <c r="R55" s="84">
        <f t="shared" si="4"/>
        <v>-500</v>
      </c>
      <c r="S55" s="148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137</v>
      </c>
      <c r="C56" s="33">
        <f t="shared" si="2"/>
        <v>6</v>
      </c>
      <c r="D56" s="32"/>
      <c r="E56" s="33">
        <v>6</v>
      </c>
      <c r="F56" s="118"/>
      <c r="G56" s="65"/>
      <c r="H56" s="65"/>
      <c r="I56" s="65"/>
      <c r="J56" s="80"/>
      <c r="K56" s="84"/>
      <c r="L56" s="98"/>
      <c r="M56" s="85"/>
      <c r="N56" s="86">
        <v>10000</v>
      </c>
      <c r="O56" s="80"/>
      <c r="P56" s="98">
        <f t="shared" si="3"/>
        <v>10000</v>
      </c>
      <c r="Q56" s="112">
        <v>10000</v>
      </c>
      <c r="R56" s="84">
        <f t="shared" si="4"/>
        <v>0</v>
      </c>
      <c r="S56" s="148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1.25" thickBot="1">
      <c r="A57" s="38" t="s">
        <v>8</v>
      </c>
      <c r="B57" s="133" t="s">
        <v>10</v>
      </c>
      <c r="C57" s="39">
        <f t="shared" si="2"/>
        <v>6</v>
      </c>
      <c r="D57" s="40"/>
      <c r="E57" s="39">
        <v>6</v>
      </c>
      <c r="F57" s="125">
        <v>-800</v>
      </c>
      <c r="G57" s="70"/>
      <c r="H57" s="70"/>
      <c r="I57" s="70"/>
      <c r="J57" s="90"/>
      <c r="K57" s="91"/>
      <c r="L57" s="108"/>
      <c r="M57" s="92"/>
      <c r="N57" s="93">
        <v>10000</v>
      </c>
      <c r="O57" s="90"/>
      <c r="P57" s="108">
        <f t="shared" si="3"/>
        <v>10000</v>
      </c>
      <c r="Q57" s="114">
        <v>10000</v>
      </c>
      <c r="R57" s="91">
        <f t="shared" si="4"/>
        <v>-800</v>
      </c>
      <c r="S57" s="140"/>
      <c r="T57" s="8"/>
      <c r="U57" s="20"/>
      <c r="V57" s="20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0.5">
      <c r="A58" s="10"/>
      <c r="B58" s="77"/>
      <c r="C58" s="21"/>
      <c r="D58" s="20"/>
      <c r="E58" s="20"/>
      <c r="F58" s="20"/>
      <c r="G58" s="20"/>
      <c r="H58" s="21"/>
      <c r="I58" s="21"/>
      <c r="J58" s="21"/>
      <c r="K58" s="21"/>
      <c r="L58" s="11"/>
      <c r="M58" s="78"/>
      <c r="N58" s="12"/>
      <c r="O58" s="11"/>
      <c r="P58" s="45"/>
      <c r="Q58" s="45"/>
      <c r="R58" s="46"/>
      <c r="S58" s="63"/>
      <c r="T58" s="21"/>
      <c r="U58" s="20"/>
      <c r="V58" s="20"/>
      <c r="W58" s="21"/>
      <c r="X58" s="21"/>
      <c r="Y58" s="21"/>
      <c r="Z58" s="21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8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 t="s">
        <v>11</v>
      </c>
      <c r="C62" s="20">
        <f t="shared" ref="C62:R62" si="5">SUM(C8:C58)</f>
        <v>206</v>
      </c>
      <c r="D62" s="20">
        <f t="shared" si="5"/>
        <v>9</v>
      </c>
      <c r="E62" s="20">
        <f t="shared" si="5"/>
        <v>179</v>
      </c>
      <c r="F62" s="106">
        <f t="shared" si="5"/>
        <v>-30590.5</v>
      </c>
      <c r="G62" s="106">
        <f t="shared" si="5"/>
        <v>0</v>
      </c>
      <c r="H62" s="106">
        <f t="shared" si="5"/>
        <v>5500</v>
      </c>
      <c r="I62" s="106">
        <f t="shared" si="5"/>
        <v>1600</v>
      </c>
      <c r="J62" s="106">
        <f t="shared" si="5"/>
        <v>3000</v>
      </c>
      <c r="K62" s="106">
        <f t="shared" si="5"/>
        <v>0</v>
      </c>
      <c r="L62" s="106">
        <f t="shared" si="5"/>
        <v>0</v>
      </c>
      <c r="M62" s="106">
        <f t="shared" si="5"/>
        <v>0</v>
      </c>
      <c r="N62" s="106">
        <f t="shared" si="5"/>
        <v>500000</v>
      </c>
      <c r="O62" s="106">
        <f t="shared" si="5"/>
        <v>0</v>
      </c>
      <c r="P62" s="106">
        <f t="shared" si="5"/>
        <v>510100</v>
      </c>
      <c r="Q62" s="106">
        <f t="shared" si="5"/>
        <v>514200</v>
      </c>
      <c r="R62" s="106">
        <f t="shared" si="5"/>
        <v>-34690.5</v>
      </c>
      <c r="S62" s="63"/>
      <c r="T62" s="20"/>
      <c r="U62" s="20"/>
      <c r="V62" s="20"/>
      <c r="W62" s="20"/>
      <c r="X62" s="20"/>
      <c r="Y62" s="20"/>
      <c r="Z62" s="20"/>
      <c r="AA62" s="8"/>
      <c r="AB62" s="8"/>
      <c r="AC62" s="8"/>
      <c r="AD62" s="8"/>
      <c r="AE62" s="8"/>
    </row>
    <row r="63" spans="1:31" s="6" customFormat="1" ht="10.5">
      <c r="A63" s="10"/>
      <c r="B63" s="8"/>
      <c r="C63" s="20"/>
      <c r="D63" s="20"/>
      <c r="E63" s="20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 t="s">
        <v>12</v>
      </c>
      <c r="C64" s="20">
        <f t="shared" ref="C64:R64" si="6">SUM(C62/50)</f>
        <v>4.12</v>
      </c>
      <c r="D64" s="20">
        <f t="shared" si="6"/>
        <v>0.18</v>
      </c>
      <c r="E64" s="20">
        <f t="shared" si="6"/>
        <v>3.58</v>
      </c>
      <c r="F64" s="106">
        <f t="shared" si="6"/>
        <v>-611.80999999999995</v>
      </c>
      <c r="G64" s="106">
        <f t="shared" si="6"/>
        <v>0</v>
      </c>
      <c r="H64" s="106">
        <f t="shared" si="6"/>
        <v>110</v>
      </c>
      <c r="I64" s="106">
        <f t="shared" si="6"/>
        <v>32</v>
      </c>
      <c r="J64" s="106">
        <f t="shared" si="6"/>
        <v>60</v>
      </c>
      <c r="K64" s="106">
        <f t="shared" si="6"/>
        <v>0</v>
      </c>
      <c r="L64" s="106">
        <f t="shared" si="6"/>
        <v>0</v>
      </c>
      <c r="M64" s="106">
        <f t="shared" si="6"/>
        <v>0</v>
      </c>
      <c r="N64" s="106">
        <f t="shared" si="6"/>
        <v>10000</v>
      </c>
      <c r="O64" s="106">
        <f t="shared" si="6"/>
        <v>0</v>
      </c>
      <c r="P64" s="106">
        <f t="shared" si="6"/>
        <v>10202</v>
      </c>
      <c r="Q64" s="106">
        <f t="shared" si="6"/>
        <v>10284</v>
      </c>
      <c r="R64" s="106">
        <f t="shared" si="6"/>
        <v>-693.81</v>
      </c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26">
      <c r="A65" s="47"/>
      <c r="B65" s="4"/>
      <c r="C65" s="48"/>
      <c r="D65" s="49"/>
      <c r="E65" s="49"/>
      <c r="F65" s="49"/>
      <c r="G65" s="49"/>
      <c r="H65" s="48"/>
      <c r="I65" s="48"/>
      <c r="J65" s="48"/>
      <c r="K65" s="48"/>
      <c r="L65" s="48"/>
      <c r="M65" s="103"/>
      <c r="P65" s="52"/>
      <c r="Q65" s="52"/>
      <c r="T65" s="48"/>
      <c r="U65" s="49"/>
      <c r="V65" s="49"/>
      <c r="W65" s="48"/>
      <c r="X65" s="48"/>
      <c r="Y65" s="48"/>
      <c r="Z65" s="48"/>
    </row>
    <row r="66" spans="1:26">
      <c r="A66" s="47"/>
      <c r="B66" s="4"/>
      <c r="C66" s="54"/>
      <c r="D66" s="49"/>
      <c r="E66" s="55"/>
      <c r="F66" s="55"/>
      <c r="G66" s="55"/>
      <c r="H66" s="48"/>
      <c r="I66" s="48"/>
      <c r="J66" s="48"/>
      <c r="K66" s="48"/>
      <c r="L66" s="50"/>
      <c r="M66" s="103"/>
      <c r="P66" s="56"/>
      <c r="Q66" s="54"/>
      <c r="T66" s="54"/>
      <c r="U66" s="49"/>
      <c r="V66" s="57"/>
      <c r="W66" s="48"/>
      <c r="X66" s="48"/>
      <c r="Y66" s="48"/>
      <c r="Z66" s="49"/>
    </row>
    <row r="67" spans="1:26">
      <c r="A67" s="7"/>
      <c r="B67" s="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04"/>
      <c r="N67" s="55"/>
      <c r="O67" s="55"/>
      <c r="P67" s="52"/>
      <c r="Q67" s="52"/>
      <c r="T67" s="57"/>
      <c r="U67" s="57"/>
      <c r="V67" s="57"/>
      <c r="W67" s="57"/>
      <c r="X67" s="57"/>
      <c r="Y67" s="57"/>
      <c r="Z67" s="57"/>
    </row>
    <row r="68" spans="1:26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26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26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26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26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26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26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26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26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26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26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26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</row>
    <row r="80" spans="1:26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</sheetData>
  <sheetProtection password="C6D9" sheet="1" formatCells="0" formatColumns="0" formatRows="0" insertColumns="0" insertRows="0" insertHyperlinks="0" deleteColumns="0" deleteRows="0" sort="0" autoFilter="0" pivotTables="0"/>
  <mergeCells count="19">
    <mergeCell ref="A1:R1"/>
    <mergeCell ref="A2:R2"/>
    <mergeCell ref="A3:R3"/>
    <mergeCell ref="C5:C7"/>
    <mergeCell ref="D5:D7"/>
    <mergeCell ref="E5:E7"/>
    <mergeCell ref="F5:F6"/>
    <mergeCell ref="G5:G7"/>
    <mergeCell ref="H5:H7"/>
    <mergeCell ref="I5:I7"/>
    <mergeCell ref="J5:J7"/>
    <mergeCell ref="S5:S7"/>
    <mergeCell ref="R5:R6"/>
    <mergeCell ref="Q5:Q6"/>
    <mergeCell ref="P5:P6"/>
    <mergeCell ref="N5:O5"/>
    <mergeCell ref="K5:K7"/>
    <mergeCell ref="L5:L7"/>
    <mergeCell ref="M5:M7"/>
  </mergeCells>
  <phoneticPr fontId="15" type="noConversion"/>
  <pageMargins left="0.75" right="0.75" top="1" bottom="1" header="0.5" footer="0.5"/>
  <pageSetup paperSize="9" orientation="portrait" horizontalDpi="200" verticalDpi="200" r:id="rId1"/>
  <headerFooter alignWithMargins="0"/>
  <ignoredErrors>
    <ignoredError sqref="P8:P5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98"/>
  <sheetViews>
    <sheetView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hidden="1" customWidth="1"/>
    <col min="12" max="12" width="8.75" style="51" hidden="1" customWidth="1"/>
    <col min="13" max="13" width="7.625" style="105" hidden="1" customWidth="1"/>
    <col min="14" max="14" width="9.125" style="51" bestFit="1" customWidth="1"/>
    <col min="15" max="15" width="9.125" style="51" hidden="1" customWidth="1"/>
    <col min="16" max="16" width="11.25" style="58" customWidth="1"/>
    <col min="17" max="17" width="10.375" style="58" bestFit="1" customWidth="1"/>
    <col min="18" max="18" width="9.5" style="53" customWidth="1"/>
    <col min="19" max="19" width="21" style="62" customWidth="1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31" s="6" customFormat="1" ht="10.5">
      <c r="A3" s="171" t="s">
        <v>184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6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1.25" thickBot="1">
      <c r="A4" s="10"/>
      <c r="B4" s="9"/>
      <c r="C4" s="11"/>
      <c r="D4" s="12"/>
      <c r="E4" s="12"/>
      <c r="F4" s="12"/>
      <c r="G4" s="12"/>
      <c r="H4" s="11"/>
      <c r="I4" s="11"/>
      <c r="J4" s="11"/>
      <c r="K4" s="11"/>
      <c r="L4" s="11"/>
      <c r="M4" s="78"/>
      <c r="N4" s="13"/>
      <c r="O4" s="14"/>
      <c r="P4" s="15"/>
      <c r="Q4" s="15"/>
      <c r="R4" s="16"/>
      <c r="S4" s="63"/>
      <c r="T4" s="1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>
      <c r="A5" s="17"/>
      <c r="B5" s="18"/>
      <c r="C5" s="161" t="s">
        <v>142</v>
      </c>
      <c r="D5" s="163" t="s">
        <v>143</v>
      </c>
      <c r="E5" s="163" t="s">
        <v>144</v>
      </c>
      <c r="F5" s="166" t="s">
        <v>145</v>
      </c>
      <c r="G5" s="163" t="s">
        <v>21</v>
      </c>
      <c r="H5" s="163" t="s">
        <v>146</v>
      </c>
      <c r="I5" s="163" t="s">
        <v>147</v>
      </c>
      <c r="J5" s="163" t="s">
        <v>148</v>
      </c>
      <c r="K5" s="163" t="s">
        <v>149</v>
      </c>
      <c r="L5" s="163" t="s">
        <v>150</v>
      </c>
      <c r="M5" s="174" t="s">
        <v>20</v>
      </c>
      <c r="N5" s="172" t="s">
        <v>151</v>
      </c>
      <c r="O5" s="173"/>
      <c r="P5" s="163" t="s">
        <v>152</v>
      </c>
      <c r="Q5" s="163" t="s">
        <v>79</v>
      </c>
      <c r="R5" s="153" t="s">
        <v>22</v>
      </c>
      <c r="S5" s="175" t="s">
        <v>153</v>
      </c>
      <c r="T5" s="1"/>
      <c r="U5" s="20"/>
      <c r="V5" s="20"/>
      <c r="W5" s="21"/>
      <c r="X5" s="21"/>
      <c r="Y5" s="21"/>
      <c r="Z5" s="21"/>
      <c r="AA5" s="8"/>
      <c r="AB5" s="8"/>
      <c r="AC5" s="8"/>
      <c r="AD5" s="8"/>
      <c r="AE5" s="8"/>
    </row>
    <row r="6" spans="1:31" s="6" customFormat="1" ht="21.75" thickBot="1">
      <c r="A6" s="22"/>
      <c r="B6" s="22"/>
      <c r="C6" s="162"/>
      <c r="D6" s="164"/>
      <c r="E6" s="164"/>
      <c r="F6" s="167"/>
      <c r="G6" s="164"/>
      <c r="H6" s="164"/>
      <c r="I6" s="164"/>
      <c r="J6" s="164"/>
      <c r="K6" s="164"/>
      <c r="L6" s="164"/>
      <c r="M6" s="164"/>
      <c r="N6" s="30" t="s">
        <v>154</v>
      </c>
      <c r="O6" s="43" t="s">
        <v>155</v>
      </c>
      <c r="P6" s="165"/>
      <c r="Q6" s="165"/>
      <c r="R6" s="154" t="s">
        <v>185</v>
      </c>
      <c r="S6" s="164"/>
      <c r="T6" s="8"/>
      <c r="U6" s="20"/>
      <c r="V6" s="20"/>
      <c r="W6" s="26"/>
      <c r="X6" s="26"/>
      <c r="Y6" s="26"/>
      <c r="Z6" s="26"/>
      <c r="AA6" s="8"/>
      <c r="AB6" s="8"/>
      <c r="AC6" s="8"/>
      <c r="AD6" s="8"/>
      <c r="AE6" s="8"/>
    </row>
    <row r="7" spans="1:31" s="6" customFormat="1" ht="11.25" thickBot="1">
      <c r="A7" s="27" t="s">
        <v>0</v>
      </c>
      <c r="B7" s="28" t="s">
        <v>1</v>
      </c>
      <c r="C7" s="162"/>
      <c r="D7" s="165"/>
      <c r="E7" s="165"/>
      <c r="F7" s="110" t="s">
        <v>81</v>
      </c>
      <c r="G7" s="165"/>
      <c r="H7" s="165"/>
      <c r="I7" s="165"/>
      <c r="J7" s="165"/>
      <c r="K7" s="165"/>
      <c r="L7" s="165"/>
      <c r="M7" s="165"/>
      <c r="N7" s="29" t="s">
        <v>156</v>
      </c>
      <c r="O7" s="23" t="s">
        <v>157</v>
      </c>
      <c r="P7" s="23" t="s">
        <v>4</v>
      </c>
      <c r="Q7" s="23" t="s">
        <v>4</v>
      </c>
      <c r="R7" s="144" t="s">
        <v>5</v>
      </c>
      <c r="S7" s="165"/>
      <c r="T7" s="1"/>
      <c r="U7" s="26"/>
      <c r="V7" s="26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0.5">
      <c r="A8" s="31" t="s">
        <v>2</v>
      </c>
      <c r="B8" s="126">
        <v>816</v>
      </c>
      <c r="C8" s="34">
        <f t="shared" ref="C8:C39" si="0">SUM(D8*3+E8)</f>
        <v>5</v>
      </c>
      <c r="D8" s="32">
        <v>1</v>
      </c>
      <c r="E8" s="33">
        <v>2</v>
      </c>
      <c r="F8" s="118">
        <v>-2500</v>
      </c>
      <c r="G8" s="65"/>
      <c r="H8" s="65">
        <v>500</v>
      </c>
      <c r="I8" s="65"/>
      <c r="J8" s="80"/>
      <c r="K8" s="81"/>
      <c r="L8" s="86"/>
      <c r="M8" s="82"/>
      <c r="N8" s="83">
        <v>10000</v>
      </c>
      <c r="O8" s="107"/>
      <c r="P8" s="83">
        <f t="shared" ref="P8:P39" si="1">SUM(G8:N8)</f>
        <v>10500</v>
      </c>
      <c r="Q8" s="111">
        <v>8000</v>
      </c>
      <c r="R8" s="143">
        <f t="shared" ref="R8:R39" si="2">SUM(P8-Q8+F8)</f>
        <v>0</v>
      </c>
      <c r="S8" s="145"/>
      <c r="T8" s="1"/>
      <c r="U8" s="20"/>
      <c r="V8" s="20"/>
      <c r="W8" s="20"/>
      <c r="X8" s="20"/>
      <c r="Y8" s="20"/>
      <c r="Z8" s="35"/>
      <c r="AA8" s="8"/>
      <c r="AB8" s="8"/>
      <c r="AC8" s="8"/>
      <c r="AD8" s="8"/>
      <c r="AE8" s="8"/>
    </row>
    <row r="9" spans="1:31" s="6" customFormat="1" ht="10.5">
      <c r="A9" s="36" t="s">
        <v>2</v>
      </c>
      <c r="B9" s="127" t="s">
        <v>23</v>
      </c>
      <c r="C9" s="33">
        <f t="shared" si="0"/>
        <v>7</v>
      </c>
      <c r="D9" s="32">
        <v>1</v>
      </c>
      <c r="E9" s="33">
        <v>4</v>
      </c>
      <c r="F9" s="116"/>
      <c r="G9" s="65"/>
      <c r="H9" s="65">
        <v>500</v>
      </c>
      <c r="I9" s="65"/>
      <c r="J9" s="80"/>
      <c r="K9" s="84"/>
      <c r="L9" s="98"/>
      <c r="M9" s="85"/>
      <c r="N9" s="86">
        <v>10000</v>
      </c>
      <c r="O9" s="80"/>
      <c r="P9" s="98">
        <f t="shared" si="1"/>
        <v>10500</v>
      </c>
      <c r="Q9" s="112">
        <v>10500</v>
      </c>
      <c r="R9" s="84">
        <f t="shared" si="2"/>
        <v>0</v>
      </c>
      <c r="S9" s="146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15</v>
      </c>
      <c r="C10" s="33">
        <f t="shared" si="0"/>
        <v>9</v>
      </c>
      <c r="D10" s="32">
        <v>1</v>
      </c>
      <c r="E10" s="33">
        <v>6</v>
      </c>
      <c r="F10" s="117">
        <v>500</v>
      </c>
      <c r="G10" s="65"/>
      <c r="H10" s="65">
        <v>500</v>
      </c>
      <c r="I10" s="65"/>
      <c r="J10" s="80"/>
      <c r="K10" s="84"/>
      <c r="L10" s="98"/>
      <c r="M10" s="85"/>
      <c r="N10" s="86">
        <v>10000</v>
      </c>
      <c r="O10" s="80"/>
      <c r="P10" s="98">
        <f t="shared" si="1"/>
        <v>10500</v>
      </c>
      <c r="Q10" s="112">
        <v>10500</v>
      </c>
      <c r="R10" s="141">
        <f t="shared" si="2"/>
        <v>500</v>
      </c>
      <c r="S10" s="147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16</v>
      </c>
      <c r="C11" s="33">
        <f t="shared" si="0"/>
        <v>3</v>
      </c>
      <c r="D11" s="32"/>
      <c r="E11" s="33">
        <v>3</v>
      </c>
      <c r="F11" s="118">
        <v>-1000</v>
      </c>
      <c r="G11" s="65"/>
      <c r="H11" s="65"/>
      <c r="I11" s="65"/>
      <c r="J11" s="80"/>
      <c r="K11" s="84"/>
      <c r="L11" s="98"/>
      <c r="M11" s="85"/>
      <c r="N11" s="86">
        <v>10000</v>
      </c>
      <c r="O11" s="80"/>
      <c r="P11" s="98">
        <f t="shared" si="1"/>
        <v>10000</v>
      </c>
      <c r="Q11" s="112">
        <v>10000</v>
      </c>
      <c r="R11" s="84">
        <f t="shared" si="2"/>
        <v>-1000</v>
      </c>
      <c r="S11" s="146"/>
      <c r="T11" s="1"/>
      <c r="U11" s="20"/>
      <c r="V11" s="26"/>
      <c r="W11" s="26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8" t="s">
        <v>17</v>
      </c>
      <c r="C12" s="33">
        <f t="shared" si="0"/>
        <v>4</v>
      </c>
      <c r="D12" s="32"/>
      <c r="E12" s="33">
        <v>4</v>
      </c>
      <c r="F12" s="118">
        <v>-200</v>
      </c>
      <c r="G12" s="65"/>
      <c r="H12" s="65"/>
      <c r="I12" s="65"/>
      <c r="J12" s="88"/>
      <c r="K12" s="84"/>
      <c r="L12" s="98"/>
      <c r="M12" s="85"/>
      <c r="N12" s="86">
        <v>10000</v>
      </c>
      <c r="O12" s="80"/>
      <c r="P12" s="98">
        <f t="shared" si="1"/>
        <v>10000</v>
      </c>
      <c r="Q12" s="112">
        <v>10000</v>
      </c>
      <c r="R12" s="84">
        <f t="shared" si="2"/>
        <v>-200</v>
      </c>
      <c r="S12" s="148"/>
      <c r="T12" s="8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158</v>
      </c>
      <c r="C13" s="33">
        <f t="shared" si="0"/>
        <v>8</v>
      </c>
      <c r="D13" s="32"/>
      <c r="E13" s="33">
        <v>8</v>
      </c>
      <c r="F13" s="118"/>
      <c r="G13" s="65"/>
      <c r="H13" s="65"/>
      <c r="I13" s="65">
        <v>200</v>
      </c>
      <c r="J13" s="80"/>
      <c r="K13" s="84"/>
      <c r="L13" s="98"/>
      <c r="M13" s="85"/>
      <c r="N13" s="86">
        <v>10000</v>
      </c>
      <c r="O13" s="80"/>
      <c r="P13" s="98">
        <f t="shared" si="1"/>
        <v>10200</v>
      </c>
      <c r="Q13" s="112">
        <v>12000</v>
      </c>
      <c r="R13" s="84">
        <f t="shared" si="2"/>
        <v>-1800</v>
      </c>
      <c r="S13" s="148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7" t="s">
        <v>159</v>
      </c>
      <c r="C14" s="33">
        <f t="shared" si="0"/>
        <v>8</v>
      </c>
      <c r="D14" s="24"/>
      <c r="E14" s="37">
        <v>8</v>
      </c>
      <c r="F14" s="119">
        <v>-1850</v>
      </c>
      <c r="G14" s="68"/>
      <c r="H14" s="68"/>
      <c r="I14" s="68">
        <v>100</v>
      </c>
      <c r="J14" s="89"/>
      <c r="K14" s="81"/>
      <c r="L14" s="98"/>
      <c r="M14" s="85"/>
      <c r="N14" s="86">
        <v>10000</v>
      </c>
      <c r="O14" s="80"/>
      <c r="P14" s="98">
        <f t="shared" si="1"/>
        <v>10100</v>
      </c>
      <c r="Q14" s="112">
        <v>12000</v>
      </c>
      <c r="R14" s="84">
        <f t="shared" si="2"/>
        <v>-3750</v>
      </c>
      <c r="S14" s="148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18</v>
      </c>
      <c r="C15" s="33">
        <f t="shared" si="0"/>
        <v>6</v>
      </c>
      <c r="D15" s="32"/>
      <c r="E15" s="33">
        <v>6</v>
      </c>
      <c r="F15" s="118">
        <v>-100</v>
      </c>
      <c r="G15" s="65"/>
      <c r="H15" s="65">
        <v>500</v>
      </c>
      <c r="I15" s="65"/>
      <c r="J15" s="80"/>
      <c r="K15" s="84"/>
      <c r="L15" s="98"/>
      <c r="M15" s="85"/>
      <c r="N15" s="86">
        <v>10000</v>
      </c>
      <c r="O15" s="80"/>
      <c r="P15" s="98">
        <f t="shared" si="1"/>
        <v>10500</v>
      </c>
      <c r="Q15" s="112">
        <v>11000</v>
      </c>
      <c r="R15" s="84">
        <f t="shared" si="2"/>
        <v>-600</v>
      </c>
      <c r="S15" s="148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8" t="s">
        <v>35</v>
      </c>
      <c r="C16" s="33">
        <f t="shared" si="0"/>
        <v>5</v>
      </c>
      <c r="D16" s="32"/>
      <c r="E16" s="33">
        <v>5</v>
      </c>
      <c r="F16" s="118">
        <v>-400</v>
      </c>
      <c r="G16" s="65"/>
      <c r="H16" s="65"/>
      <c r="I16" s="65"/>
      <c r="J16" s="80"/>
      <c r="K16" s="84"/>
      <c r="L16" s="98"/>
      <c r="M16" s="85"/>
      <c r="N16" s="86">
        <v>10000</v>
      </c>
      <c r="O16" s="80"/>
      <c r="P16" s="98">
        <f t="shared" si="1"/>
        <v>10000</v>
      </c>
      <c r="Q16" s="112">
        <v>10000</v>
      </c>
      <c r="R16" s="84">
        <f t="shared" si="2"/>
        <v>-400</v>
      </c>
      <c r="S16" s="148"/>
      <c r="T16" s="26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36</v>
      </c>
      <c r="C17" s="33">
        <f t="shared" si="0"/>
        <v>4</v>
      </c>
      <c r="D17" s="24"/>
      <c r="E17" s="37">
        <v>4</v>
      </c>
      <c r="F17" s="139">
        <v>1000</v>
      </c>
      <c r="G17" s="68"/>
      <c r="H17" s="68"/>
      <c r="I17" s="68"/>
      <c r="J17" s="89"/>
      <c r="K17" s="81"/>
      <c r="L17" s="86"/>
      <c r="M17" s="82"/>
      <c r="N17" s="86">
        <v>10000</v>
      </c>
      <c r="O17" s="80"/>
      <c r="P17" s="98">
        <f t="shared" si="1"/>
        <v>10000</v>
      </c>
      <c r="Q17" s="112">
        <v>11000</v>
      </c>
      <c r="R17" s="84">
        <f t="shared" si="2"/>
        <v>0</v>
      </c>
      <c r="S17" s="148"/>
      <c r="T17" s="8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37</v>
      </c>
      <c r="C18" s="33">
        <f t="shared" si="0"/>
        <v>12</v>
      </c>
      <c r="D18" s="24"/>
      <c r="E18" s="37">
        <v>12</v>
      </c>
      <c r="F18" s="67"/>
      <c r="G18" s="68"/>
      <c r="H18" s="68"/>
      <c r="I18" s="68">
        <v>100</v>
      </c>
      <c r="J18" s="89"/>
      <c r="K18" s="81"/>
      <c r="L18" s="86"/>
      <c r="M18" s="85"/>
      <c r="N18" s="86">
        <v>10000</v>
      </c>
      <c r="O18" s="80"/>
      <c r="P18" s="98">
        <f t="shared" si="1"/>
        <v>10100</v>
      </c>
      <c r="Q18" s="112">
        <v>25000</v>
      </c>
      <c r="R18" s="84">
        <f t="shared" si="2"/>
        <v>-14900</v>
      </c>
      <c r="S18" s="148"/>
      <c r="T18" s="21"/>
      <c r="U18" s="20"/>
      <c r="V18" s="20"/>
      <c r="W18" s="20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1.25" thickBot="1">
      <c r="A19" s="38" t="s">
        <v>2</v>
      </c>
      <c r="B19" s="129" t="s">
        <v>160</v>
      </c>
      <c r="C19" s="39">
        <f t="shared" si="0"/>
        <v>6</v>
      </c>
      <c r="D19" s="40"/>
      <c r="E19" s="39">
        <v>6</v>
      </c>
      <c r="F19" s="69"/>
      <c r="G19" s="70"/>
      <c r="H19" s="70"/>
      <c r="I19" s="70"/>
      <c r="J19" s="90"/>
      <c r="K19" s="91"/>
      <c r="L19" s="108"/>
      <c r="M19" s="92"/>
      <c r="N19" s="93">
        <v>10000</v>
      </c>
      <c r="O19" s="90"/>
      <c r="P19" s="108">
        <f t="shared" si="1"/>
        <v>10000</v>
      </c>
      <c r="Q19" s="113">
        <v>10000</v>
      </c>
      <c r="R19" s="96">
        <f t="shared" si="2"/>
        <v>0</v>
      </c>
      <c r="S19" s="149"/>
      <c r="T19" s="26"/>
      <c r="U19" s="20"/>
      <c r="V19" s="26"/>
      <c r="W19" s="26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0.5">
      <c r="A20" s="31" t="s">
        <v>3</v>
      </c>
      <c r="B20" s="127" t="s">
        <v>14</v>
      </c>
      <c r="C20" s="34">
        <f t="shared" si="0"/>
        <v>9</v>
      </c>
      <c r="D20" s="32">
        <v>1</v>
      </c>
      <c r="E20" s="33">
        <v>6</v>
      </c>
      <c r="F20" s="118">
        <v>-100</v>
      </c>
      <c r="G20" s="65"/>
      <c r="H20" s="65">
        <v>500</v>
      </c>
      <c r="I20" s="65"/>
      <c r="J20" s="80"/>
      <c r="K20" s="84"/>
      <c r="L20" s="83"/>
      <c r="M20" s="85"/>
      <c r="N20" s="83">
        <v>10000</v>
      </c>
      <c r="O20" s="107"/>
      <c r="P20" s="83">
        <f t="shared" si="1"/>
        <v>10500</v>
      </c>
      <c r="Q20" s="111">
        <v>10500</v>
      </c>
      <c r="R20" s="143">
        <f t="shared" si="2"/>
        <v>-100</v>
      </c>
      <c r="S20" s="150"/>
      <c r="T20" s="20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6" t="s">
        <v>3</v>
      </c>
      <c r="B21" s="130" t="s">
        <v>161</v>
      </c>
      <c r="C21" s="33">
        <f t="shared" si="0"/>
        <v>13</v>
      </c>
      <c r="D21" s="32"/>
      <c r="E21" s="33">
        <v>13</v>
      </c>
      <c r="F21" s="118">
        <v>-717.5</v>
      </c>
      <c r="G21" s="65"/>
      <c r="H21" s="65"/>
      <c r="I21" s="65">
        <v>200</v>
      </c>
      <c r="J21" s="80"/>
      <c r="K21" s="84"/>
      <c r="L21" s="98"/>
      <c r="M21" s="85"/>
      <c r="N21" s="86">
        <v>10000</v>
      </c>
      <c r="O21" s="80"/>
      <c r="P21" s="98">
        <f t="shared" si="1"/>
        <v>10200</v>
      </c>
      <c r="Q21" s="112">
        <v>10000</v>
      </c>
      <c r="R21" s="84">
        <f t="shared" si="2"/>
        <v>-517.5</v>
      </c>
      <c r="S21" s="148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40</v>
      </c>
      <c r="C22" s="33">
        <f t="shared" si="0"/>
        <v>11</v>
      </c>
      <c r="D22" s="32">
        <v>1</v>
      </c>
      <c r="E22" s="33">
        <v>8</v>
      </c>
      <c r="F22" s="118"/>
      <c r="G22" s="65"/>
      <c r="H22" s="65">
        <v>500</v>
      </c>
      <c r="I22" s="65">
        <v>200</v>
      </c>
      <c r="J22" s="80">
        <v>1500</v>
      </c>
      <c r="K22" s="84"/>
      <c r="L22" s="98"/>
      <c r="M22" s="85"/>
      <c r="N22" s="86">
        <v>10000</v>
      </c>
      <c r="O22" s="80"/>
      <c r="P22" s="98">
        <f t="shared" si="1"/>
        <v>12200</v>
      </c>
      <c r="Q22" s="112">
        <v>15000</v>
      </c>
      <c r="R22" s="84">
        <f t="shared" si="2"/>
        <v>-2800</v>
      </c>
      <c r="S22" s="148"/>
      <c r="T22" s="8"/>
      <c r="U22" s="20"/>
      <c r="V22" s="20"/>
      <c r="W22" s="20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28" t="s">
        <v>162</v>
      </c>
      <c r="C23" s="33">
        <f t="shared" si="0"/>
        <v>5</v>
      </c>
      <c r="D23" s="32"/>
      <c r="E23" s="33">
        <v>5</v>
      </c>
      <c r="F23" s="118">
        <v>-300</v>
      </c>
      <c r="G23" s="65"/>
      <c r="H23" s="65"/>
      <c r="I23" s="65"/>
      <c r="J23" s="80"/>
      <c r="K23" s="84"/>
      <c r="L23" s="98"/>
      <c r="M23" s="85"/>
      <c r="N23" s="86">
        <v>10000</v>
      </c>
      <c r="O23" s="80"/>
      <c r="P23" s="98">
        <f t="shared" si="1"/>
        <v>10000</v>
      </c>
      <c r="Q23" s="112">
        <v>10000</v>
      </c>
      <c r="R23" s="84">
        <f t="shared" si="2"/>
        <v>-300</v>
      </c>
      <c r="S23" s="148"/>
      <c r="T23" s="8"/>
      <c r="U23" s="20"/>
      <c r="V23" s="26"/>
      <c r="W23" s="26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30" t="s">
        <v>163</v>
      </c>
      <c r="C24" s="33">
        <f t="shared" si="0"/>
        <v>8</v>
      </c>
      <c r="D24" s="24"/>
      <c r="E24" s="37">
        <v>8</v>
      </c>
      <c r="F24" s="119">
        <v>-1293</v>
      </c>
      <c r="G24" s="68"/>
      <c r="H24" s="68"/>
      <c r="I24" s="68"/>
      <c r="J24" s="89"/>
      <c r="K24" s="81"/>
      <c r="L24" s="98"/>
      <c r="M24" s="82"/>
      <c r="N24" s="86">
        <v>10000</v>
      </c>
      <c r="O24" s="89"/>
      <c r="P24" s="98">
        <f t="shared" si="1"/>
        <v>10000</v>
      </c>
      <c r="Q24" s="112">
        <v>10000</v>
      </c>
      <c r="R24" s="84">
        <f t="shared" si="2"/>
        <v>-1293</v>
      </c>
      <c r="S24" s="148"/>
      <c r="T24" s="1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27" t="s">
        <v>164</v>
      </c>
      <c r="C25" s="33">
        <f t="shared" si="0"/>
        <v>11</v>
      </c>
      <c r="D25" s="32">
        <v>1</v>
      </c>
      <c r="E25" s="33">
        <v>8</v>
      </c>
      <c r="F25" s="118">
        <v>-500</v>
      </c>
      <c r="G25" s="65"/>
      <c r="H25" s="65">
        <v>1000</v>
      </c>
      <c r="I25" s="65"/>
      <c r="J25" s="80"/>
      <c r="K25" s="84"/>
      <c r="L25" s="98"/>
      <c r="M25" s="85"/>
      <c r="N25" s="86">
        <v>10000</v>
      </c>
      <c r="O25" s="80"/>
      <c r="P25" s="98">
        <f t="shared" si="1"/>
        <v>11000</v>
      </c>
      <c r="Q25" s="112">
        <v>10000</v>
      </c>
      <c r="R25" s="141">
        <f t="shared" si="2"/>
        <v>500</v>
      </c>
      <c r="S25" s="148"/>
      <c r="T25" s="8"/>
      <c r="U25" s="20"/>
      <c r="V25" s="20"/>
      <c r="W25" s="20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8" t="s">
        <v>165</v>
      </c>
      <c r="C26" s="33">
        <f t="shared" si="0"/>
        <v>8</v>
      </c>
      <c r="D26" s="32"/>
      <c r="E26" s="33">
        <v>8</v>
      </c>
      <c r="F26" s="118">
        <v>-100</v>
      </c>
      <c r="G26" s="65"/>
      <c r="H26" s="65">
        <v>500</v>
      </c>
      <c r="I26" s="65"/>
      <c r="J26" s="80"/>
      <c r="K26" s="84"/>
      <c r="L26" s="98"/>
      <c r="M26" s="85"/>
      <c r="N26" s="86">
        <v>10000</v>
      </c>
      <c r="O26" s="80"/>
      <c r="P26" s="98">
        <f t="shared" si="1"/>
        <v>10500</v>
      </c>
      <c r="Q26" s="112">
        <v>11000</v>
      </c>
      <c r="R26" s="84">
        <f t="shared" si="2"/>
        <v>-600</v>
      </c>
      <c r="S26" s="148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31" t="s">
        <v>166</v>
      </c>
      <c r="C27" s="33">
        <f t="shared" si="0"/>
        <v>13</v>
      </c>
      <c r="D27" s="32">
        <v>1</v>
      </c>
      <c r="E27" s="32">
        <v>10</v>
      </c>
      <c r="F27" s="120"/>
      <c r="G27" s="71"/>
      <c r="H27" s="65">
        <v>500</v>
      </c>
      <c r="I27" s="68">
        <v>100</v>
      </c>
      <c r="J27" s="89"/>
      <c r="K27" s="81"/>
      <c r="L27" s="98"/>
      <c r="M27" s="85"/>
      <c r="N27" s="86">
        <v>10000</v>
      </c>
      <c r="O27" s="80"/>
      <c r="P27" s="98">
        <f t="shared" si="1"/>
        <v>10600</v>
      </c>
      <c r="Q27" s="112">
        <v>11000</v>
      </c>
      <c r="R27" s="84">
        <f t="shared" si="2"/>
        <v>-400</v>
      </c>
      <c r="S27" s="148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28" t="s">
        <v>167</v>
      </c>
      <c r="C28" s="33">
        <f t="shared" si="0"/>
        <v>5</v>
      </c>
      <c r="D28" s="32"/>
      <c r="E28" s="32">
        <v>5</v>
      </c>
      <c r="F28" s="120">
        <v>-1840</v>
      </c>
      <c r="G28" s="71"/>
      <c r="H28" s="65"/>
      <c r="I28" s="65"/>
      <c r="J28" s="80"/>
      <c r="K28" s="84"/>
      <c r="L28" s="98"/>
      <c r="M28" s="85"/>
      <c r="N28" s="86">
        <v>10000</v>
      </c>
      <c r="O28" s="80"/>
      <c r="P28" s="98">
        <f t="shared" si="1"/>
        <v>10000</v>
      </c>
      <c r="Q28" s="112">
        <v>10000</v>
      </c>
      <c r="R28" s="84">
        <f t="shared" si="2"/>
        <v>-1840</v>
      </c>
      <c r="S28" s="148"/>
      <c r="T28" s="1"/>
      <c r="U28" s="20"/>
      <c r="V28" s="26"/>
      <c r="W28" s="26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31" t="s">
        <v>168</v>
      </c>
      <c r="C29" s="33">
        <f t="shared" si="0"/>
        <v>1</v>
      </c>
      <c r="D29" s="41"/>
      <c r="E29" s="41">
        <v>1</v>
      </c>
      <c r="F29" s="121"/>
      <c r="G29" s="72"/>
      <c r="H29" s="94"/>
      <c r="I29" s="94"/>
      <c r="J29" s="95"/>
      <c r="K29" s="96"/>
      <c r="L29" s="109"/>
      <c r="M29" s="97"/>
      <c r="N29" s="86">
        <v>10000</v>
      </c>
      <c r="O29" s="95"/>
      <c r="P29" s="98">
        <f t="shared" si="1"/>
        <v>10000</v>
      </c>
      <c r="Q29" s="112">
        <v>10000</v>
      </c>
      <c r="R29" s="84">
        <f t="shared" si="2"/>
        <v>0</v>
      </c>
      <c r="S29" s="148"/>
      <c r="T29" s="1"/>
      <c r="U29" s="20"/>
      <c r="V29" s="20"/>
      <c r="W29" s="20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27" t="s">
        <v>169</v>
      </c>
      <c r="C30" s="33">
        <f t="shared" si="0"/>
        <v>6</v>
      </c>
      <c r="D30" s="41"/>
      <c r="E30" s="41">
        <v>6</v>
      </c>
      <c r="F30" s="121"/>
      <c r="G30" s="72"/>
      <c r="H30" s="94"/>
      <c r="I30" s="94"/>
      <c r="J30" s="95"/>
      <c r="K30" s="96"/>
      <c r="L30" s="98"/>
      <c r="M30" s="97"/>
      <c r="N30" s="86">
        <v>10000</v>
      </c>
      <c r="O30" s="95"/>
      <c r="P30" s="98">
        <f t="shared" si="1"/>
        <v>10000</v>
      </c>
      <c r="Q30" s="112">
        <v>20000</v>
      </c>
      <c r="R30" s="84">
        <f t="shared" si="2"/>
        <v>-10000</v>
      </c>
      <c r="S30" s="148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1.25" thickBot="1">
      <c r="A31" s="38" t="s">
        <v>3</v>
      </c>
      <c r="B31" s="129" t="s">
        <v>6</v>
      </c>
      <c r="C31" s="39">
        <f t="shared" si="0"/>
        <v>1</v>
      </c>
      <c r="D31" s="40"/>
      <c r="E31" s="40">
        <v>1</v>
      </c>
      <c r="F31" s="122"/>
      <c r="G31" s="73"/>
      <c r="H31" s="70"/>
      <c r="I31" s="70"/>
      <c r="J31" s="90"/>
      <c r="K31" s="91"/>
      <c r="L31" s="108"/>
      <c r="M31" s="92"/>
      <c r="N31" s="93">
        <v>10000</v>
      </c>
      <c r="O31" s="90"/>
      <c r="P31" s="108">
        <f t="shared" si="1"/>
        <v>10000</v>
      </c>
      <c r="Q31" s="114">
        <v>10000</v>
      </c>
      <c r="R31" s="91">
        <f t="shared" si="2"/>
        <v>0</v>
      </c>
      <c r="S31" s="149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0.5">
      <c r="A32" s="31" t="s">
        <v>7</v>
      </c>
      <c r="B32" s="128" t="s">
        <v>13</v>
      </c>
      <c r="C32" s="34">
        <f t="shared" si="0"/>
        <v>8</v>
      </c>
      <c r="D32" s="32"/>
      <c r="E32" s="33">
        <v>8</v>
      </c>
      <c r="F32" s="118">
        <v>-400</v>
      </c>
      <c r="G32" s="65"/>
      <c r="H32" s="65"/>
      <c r="I32" s="65">
        <v>200</v>
      </c>
      <c r="J32" s="80">
        <v>1000</v>
      </c>
      <c r="K32" s="84"/>
      <c r="L32" s="98"/>
      <c r="M32" s="85"/>
      <c r="N32" s="83">
        <v>10000</v>
      </c>
      <c r="O32" s="79"/>
      <c r="P32" s="83">
        <f t="shared" si="1"/>
        <v>11200</v>
      </c>
      <c r="Q32" s="115">
        <v>12000</v>
      </c>
      <c r="R32" s="81">
        <f t="shared" si="2"/>
        <v>-1200</v>
      </c>
      <c r="S32" s="150"/>
      <c r="T32" s="8"/>
      <c r="U32" s="20"/>
      <c r="V32" s="26"/>
      <c r="W32" s="26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6" t="s">
        <v>7</v>
      </c>
      <c r="B33" s="127" t="s">
        <v>170</v>
      </c>
      <c r="C33" s="33">
        <f t="shared" si="0"/>
        <v>5</v>
      </c>
      <c r="D33" s="32"/>
      <c r="E33" s="33">
        <v>5</v>
      </c>
      <c r="F33" s="118"/>
      <c r="G33" s="65"/>
      <c r="H33" s="65"/>
      <c r="I33" s="65"/>
      <c r="J33" s="80"/>
      <c r="K33" s="84"/>
      <c r="L33" s="98"/>
      <c r="M33" s="85"/>
      <c r="N33" s="86">
        <v>10000</v>
      </c>
      <c r="O33" s="80"/>
      <c r="P33" s="98">
        <f t="shared" si="1"/>
        <v>10000</v>
      </c>
      <c r="Q33" s="112">
        <v>10000</v>
      </c>
      <c r="R33" s="84">
        <f t="shared" si="2"/>
        <v>0</v>
      </c>
      <c r="S33" s="148"/>
      <c r="T33" s="1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30" t="s">
        <v>51</v>
      </c>
      <c r="C34" s="33">
        <f t="shared" si="0"/>
        <v>8</v>
      </c>
      <c r="D34" s="32"/>
      <c r="E34" s="33">
        <v>8</v>
      </c>
      <c r="F34" s="118"/>
      <c r="G34" s="65"/>
      <c r="H34" s="65"/>
      <c r="I34" s="65"/>
      <c r="J34" s="80"/>
      <c r="K34" s="84"/>
      <c r="L34" s="98"/>
      <c r="M34" s="85"/>
      <c r="N34" s="86">
        <v>10000</v>
      </c>
      <c r="O34" s="89"/>
      <c r="P34" s="98">
        <f t="shared" si="1"/>
        <v>10000</v>
      </c>
      <c r="Q34" s="112">
        <v>10000</v>
      </c>
      <c r="R34" s="84">
        <f t="shared" si="2"/>
        <v>0</v>
      </c>
      <c r="S34" s="148"/>
      <c r="T34" s="8"/>
      <c r="U34" s="20"/>
      <c r="V34" s="20"/>
      <c r="W34" s="20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27" t="s">
        <v>50</v>
      </c>
      <c r="C35" s="33">
        <f t="shared" si="0"/>
        <v>3</v>
      </c>
      <c r="D35" s="32"/>
      <c r="E35" s="32">
        <v>3</v>
      </c>
      <c r="F35" s="120"/>
      <c r="G35" s="71"/>
      <c r="H35" s="65"/>
      <c r="I35" s="65"/>
      <c r="J35" s="80"/>
      <c r="K35" s="84"/>
      <c r="L35" s="98"/>
      <c r="M35" s="85"/>
      <c r="N35" s="86">
        <v>10000</v>
      </c>
      <c r="O35" s="80"/>
      <c r="P35" s="98">
        <f t="shared" si="1"/>
        <v>10000</v>
      </c>
      <c r="Q35" s="112">
        <v>10300</v>
      </c>
      <c r="R35" s="84">
        <f t="shared" si="2"/>
        <v>-300</v>
      </c>
      <c r="S35" s="148"/>
      <c r="T35" s="8"/>
      <c r="U35" s="20"/>
      <c r="V35" s="26"/>
      <c r="W35" s="26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171</v>
      </c>
      <c r="C36" s="33">
        <f t="shared" si="0"/>
        <v>3</v>
      </c>
      <c r="D36" s="32"/>
      <c r="E36" s="32">
        <v>3</v>
      </c>
      <c r="F36" s="120">
        <v>-500</v>
      </c>
      <c r="G36" s="71"/>
      <c r="H36" s="65"/>
      <c r="I36" s="65">
        <v>200</v>
      </c>
      <c r="J36" s="80"/>
      <c r="K36" s="84"/>
      <c r="L36" s="98"/>
      <c r="M36" s="85"/>
      <c r="N36" s="86">
        <v>10000</v>
      </c>
      <c r="O36" s="80"/>
      <c r="P36" s="98">
        <f t="shared" si="1"/>
        <v>10200</v>
      </c>
      <c r="Q36" s="112">
        <v>10500</v>
      </c>
      <c r="R36" s="84">
        <f t="shared" si="2"/>
        <v>-800</v>
      </c>
      <c r="S36" s="148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30</v>
      </c>
      <c r="C37" s="33">
        <f t="shared" si="0"/>
        <v>7</v>
      </c>
      <c r="D37" s="32">
        <v>1</v>
      </c>
      <c r="E37" s="32">
        <v>4</v>
      </c>
      <c r="F37" s="120"/>
      <c r="G37" s="71"/>
      <c r="H37" s="65">
        <v>500</v>
      </c>
      <c r="I37" s="65"/>
      <c r="J37" s="65"/>
      <c r="K37" s="98"/>
      <c r="L37" s="98"/>
      <c r="M37" s="85"/>
      <c r="N37" s="86">
        <v>10000</v>
      </c>
      <c r="O37" s="80"/>
      <c r="P37" s="98">
        <f t="shared" si="1"/>
        <v>10500</v>
      </c>
      <c r="Q37" s="112">
        <v>10500</v>
      </c>
      <c r="R37" s="84">
        <f t="shared" si="2"/>
        <v>0</v>
      </c>
      <c r="S37" s="148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52</v>
      </c>
      <c r="C38" s="33">
        <f t="shared" si="0"/>
        <v>7</v>
      </c>
      <c r="D38" s="24"/>
      <c r="E38" s="24">
        <v>7</v>
      </c>
      <c r="F38" s="123">
        <v>-1050</v>
      </c>
      <c r="G38" s="74"/>
      <c r="H38" s="68"/>
      <c r="I38" s="68">
        <v>500</v>
      </c>
      <c r="J38" s="89"/>
      <c r="K38" s="81"/>
      <c r="L38" s="86"/>
      <c r="M38" s="82"/>
      <c r="N38" s="86">
        <v>10000</v>
      </c>
      <c r="O38" s="80"/>
      <c r="P38" s="98">
        <f t="shared" si="1"/>
        <v>10500</v>
      </c>
      <c r="Q38" s="112">
        <v>10000</v>
      </c>
      <c r="R38" s="84">
        <f t="shared" si="2"/>
        <v>-550</v>
      </c>
      <c r="S38" s="148"/>
      <c r="T38" s="8"/>
      <c r="U38" s="20"/>
      <c r="V38" s="20"/>
      <c r="W38" s="20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172</v>
      </c>
      <c r="C39" s="33">
        <f t="shared" si="0"/>
        <v>9</v>
      </c>
      <c r="D39" s="32"/>
      <c r="E39" s="32">
        <v>9</v>
      </c>
      <c r="F39" s="120"/>
      <c r="G39" s="71"/>
      <c r="H39" s="65"/>
      <c r="I39" s="65"/>
      <c r="J39" s="80"/>
      <c r="K39" s="84"/>
      <c r="L39" s="98"/>
      <c r="M39" s="85"/>
      <c r="N39" s="86">
        <v>10000</v>
      </c>
      <c r="O39" s="80"/>
      <c r="P39" s="98">
        <f t="shared" si="1"/>
        <v>10000</v>
      </c>
      <c r="Q39" s="112">
        <v>10000</v>
      </c>
      <c r="R39" s="84">
        <f t="shared" si="2"/>
        <v>0</v>
      </c>
      <c r="S39" s="148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8" t="s">
        <v>53</v>
      </c>
      <c r="C40" s="33">
        <f t="shared" ref="C40:C57" si="3">SUM(D40*3+E40)</f>
        <v>7</v>
      </c>
      <c r="D40" s="32"/>
      <c r="E40" s="32">
        <v>7</v>
      </c>
      <c r="F40" s="120"/>
      <c r="G40" s="71"/>
      <c r="H40" s="65"/>
      <c r="I40" s="65"/>
      <c r="J40" s="80"/>
      <c r="K40" s="84"/>
      <c r="L40" s="98"/>
      <c r="M40" s="85"/>
      <c r="N40" s="86">
        <v>10000</v>
      </c>
      <c r="O40" s="80"/>
      <c r="P40" s="98">
        <f t="shared" ref="P40:P57" si="4">SUM(G40:N40)</f>
        <v>10000</v>
      </c>
      <c r="Q40" s="112">
        <v>10000</v>
      </c>
      <c r="R40" s="84">
        <f t="shared" ref="R40:R57" si="5">SUM(P40-Q40+F40)</f>
        <v>0</v>
      </c>
      <c r="S40" s="148"/>
      <c r="T40" s="1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226</v>
      </c>
      <c r="B41" s="127" t="s">
        <v>56</v>
      </c>
      <c r="C41" s="33">
        <f t="shared" si="3"/>
        <v>5</v>
      </c>
      <c r="D41" s="24"/>
      <c r="E41" s="37">
        <v>5</v>
      </c>
      <c r="F41" s="119">
        <v>-200</v>
      </c>
      <c r="G41" s="68"/>
      <c r="H41" s="68"/>
      <c r="I41" s="68"/>
      <c r="J41" s="89"/>
      <c r="K41" s="81"/>
      <c r="L41" s="98"/>
      <c r="M41" s="85"/>
      <c r="N41" s="86">
        <v>10000</v>
      </c>
      <c r="O41" s="89"/>
      <c r="P41" s="98">
        <f t="shared" si="4"/>
        <v>10000</v>
      </c>
      <c r="Q41" s="112">
        <v>10000</v>
      </c>
      <c r="R41" s="84">
        <f t="shared" si="5"/>
        <v>-200</v>
      </c>
      <c r="S41" s="151"/>
      <c r="T41" s="8"/>
      <c r="U41" s="20"/>
      <c r="V41" s="26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7</v>
      </c>
      <c r="B42" s="132" t="s">
        <v>54</v>
      </c>
      <c r="C42" s="33">
        <f t="shared" si="3"/>
        <v>9</v>
      </c>
      <c r="D42" s="32">
        <v>1</v>
      </c>
      <c r="E42" s="33">
        <v>6</v>
      </c>
      <c r="F42" s="118"/>
      <c r="G42" s="65"/>
      <c r="H42" s="65">
        <v>500</v>
      </c>
      <c r="I42" s="65"/>
      <c r="J42" s="80"/>
      <c r="K42" s="84"/>
      <c r="L42" s="98"/>
      <c r="M42" s="85"/>
      <c r="N42" s="86">
        <v>10000</v>
      </c>
      <c r="O42" s="80"/>
      <c r="P42" s="98">
        <f t="shared" si="4"/>
        <v>10500</v>
      </c>
      <c r="Q42" s="112">
        <v>10500</v>
      </c>
      <c r="R42" s="84">
        <f t="shared" si="5"/>
        <v>0</v>
      </c>
      <c r="S42" s="148"/>
      <c r="T42" s="8"/>
      <c r="U42" s="20"/>
      <c r="V42" s="20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27" t="s">
        <v>28</v>
      </c>
      <c r="C43" s="33">
        <f t="shared" si="3"/>
        <v>10</v>
      </c>
      <c r="D43" s="32">
        <v>1</v>
      </c>
      <c r="E43" s="33">
        <v>7</v>
      </c>
      <c r="F43" s="118">
        <v>-460</v>
      </c>
      <c r="G43" s="65"/>
      <c r="H43" s="65">
        <v>500</v>
      </c>
      <c r="I43" s="65"/>
      <c r="J43" s="80"/>
      <c r="K43" s="84"/>
      <c r="L43" s="98"/>
      <c r="M43" s="85"/>
      <c r="N43" s="86">
        <v>10000</v>
      </c>
      <c r="O43" s="80"/>
      <c r="P43" s="98">
        <f t="shared" si="4"/>
        <v>10500</v>
      </c>
      <c r="Q43" s="112">
        <v>11000</v>
      </c>
      <c r="R43" s="84">
        <f t="shared" si="5"/>
        <v>-960</v>
      </c>
      <c r="S43" s="148"/>
      <c r="T43" s="8"/>
      <c r="U43" s="20"/>
      <c r="V43" s="20"/>
      <c r="W43" s="20"/>
      <c r="X43" s="26"/>
      <c r="Y43" s="20"/>
      <c r="Z43" s="35"/>
      <c r="AA43" s="8"/>
      <c r="AB43" s="8"/>
      <c r="AC43" s="8"/>
      <c r="AD43" s="8"/>
      <c r="AE43" s="8"/>
    </row>
    <row r="44" spans="1:31" s="6" customFormat="1" ht="11.25" thickBot="1">
      <c r="A44" s="42" t="s">
        <v>7</v>
      </c>
      <c r="B44" s="129" t="s">
        <v>57</v>
      </c>
      <c r="C44" s="39">
        <f t="shared" si="3"/>
        <v>4</v>
      </c>
      <c r="D44" s="43"/>
      <c r="E44" s="29">
        <v>4</v>
      </c>
      <c r="F44" s="124"/>
      <c r="G44" s="76"/>
      <c r="H44" s="76"/>
      <c r="I44" s="76"/>
      <c r="J44" s="99"/>
      <c r="K44" s="100"/>
      <c r="L44" s="93"/>
      <c r="M44" s="101"/>
      <c r="N44" s="93">
        <v>10000</v>
      </c>
      <c r="O44" s="79"/>
      <c r="P44" s="108">
        <f t="shared" si="4"/>
        <v>10000</v>
      </c>
      <c r="Q44" s="113">
        <v>10000</v>
      </c>
      <c r="R44" s="96">
        <f t="shared" si="5"/>
        <v>0</v>
      </c>
      <c r="S44" s="149"/>
      <c r="T44" s="1"/>
      <c r="U44" s="20"/>
      <c r="V44" s="26"/>
      <c r="W44" s="26"/>
      <c r="X44" s="20"/>
      <c r="Y44" s="20"/>
      <c r="Z44" s="35"/>
      <c r="AA44" s="8"/>
      <c r="AB44" s="8"/>
      <c r="AC44" s="8"/>
      <c r="AD44" s="8"/>
      <c r="AE44" s="8"/>
    </row>
    <row r="45" spans="1:31" s="6" customFormat="1" ht="10.5">
      <c r="A45" s="44" t="s">
        <v>8</v>
      </c>
      <c r="B45" s="130" t="s">
        <v>173</v>
      </c>
      <c r="C45" s="34">
        <f t="shared" si="3"/>
        <v>8</v>
      </c>
      <c r="D45" s="32">
        <v>1</v>
      </c>
      <c r="E45" s="33">
        <v>5</v>
      </c>
      <c r="F45" s="118">
        <v>-180</v>
      </c>
      <c r="G45" s="65"/>
      <c r="H45" s="65">
        <v>500</v>
      </c>
      <c r="I45" s="65"/>
      <c r="J45" s="80"/>
      <c r="K45" s="84"/>
      <c r="L45" s="98"/>
      <c r="M45" s="85"/>
      <c r="N45" s="83">
        <v>10000</v>
      </c>
      <c r="O45" s="107"/>
      <c r="P45" s="83">
        <f t="shared" si="4"/>
        <v>10500</v>
      </c>
      <c r="Q45" s="111">
        <v>11000</v>
      </c>
      <c r="R45" s="143">
        <f t="shared" si="5"/>
        <v>-680</v>
      </c>
      <c r="S45" s="150"/>
      <c r="T45" s="8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36" t="s">
        <v>8</v>
      </c>
      <c r="B46" s="127" t="s">
        <v>9</v>
      </c>
      <c r="C46" s="33">
        <f t="shared" si="3"/>
        <v>4</v>
      </c>
      <c r="D46" s="32"/>
      <c r="E46" s="33">
        <v>4</v>
      </c>
      <c r="F46" s="118"/>
      <c r="G46" s="65"/>
      <c r="H46" s="65"/>
      <c r="I46" s="65"/>
      <c r="J46" s="80"/>
      <c r="K46" s="84"/>
      <c r="L46" s="98"/>
      <c r="M46" s="85"/>
      <c r="N46" s="86">
        <v>10000</v>
      </c>
      <c r="O46" s="80"/>
      <c r="P46" s="98">
        <f t="shared" si="4"/>
        <v>10000</v>
      </c>
      <c r="Q46" s="112">
        <v>10000</v>
      </c>
      <c r="R46" s="84">
        <f t="shared" si="5"/>
        <v>0</v>
      </c>
      <c r="S46" s="148"/>
      <c r="T46" s="8"/>
      <c r="U46" s="20"/>
      <c r="V46" s="26"/>
      <c r="W46" s="20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174</v>
      </c>
      <c r="C47" s="33">
        <f t="shared" si="3"/>
        <v>7</v>
      </c>
      <c r="D47" s="32"/>
      <c r="E47" s="33">
        <v>7</v>
      </c>
      <c r="F47" s="118">
        <v>-11700</v>
      </c>
      <c r="G47" s="65"/>
      <c r="H47" s="65"/>
      <c r="I47" s="65"/>
      <c r="J47" s="80"/>
      <c r="K47" s="84"/>
      <c r="L47" s="98"/>
      <c r="M47" s="85"/>
      <c r="N47" s="86">
        <v>10000</v>
      </c>
      <c r="O47" s="80"/>
      <c r="P47" s="98">
        <f t="shared" si="4"/>
        <v>10000</v>
      </c>
      <c r="Q47" s="112"/>
      <c r="R47" s="84">
        <f t="shared" si="5"/>
        <v>-1700</v>
      </c>
      <c r="S47" s="148"/>
      <c r="T47" s="8"/>
      <c r="U47" s="20"/>
      <c r="V47" s="20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175</v>
      </c>
      <c r="C48" s="33">
        <f t="shared" si="3"/>
        <v>7</v>
      </c>
      <c r="D48" s="32">
        <v>1</v>
      </c>
      <c r="E48" s="33">
        <v>4</v>
      </c>
      <c r="F48" s="118"/>
      <c r="G48" s="65"/>
      <c r="H48" s="65">
        <v>500</v>
      </c>
      <c r="I48" s="65">
        <v>300</v>
      </c>
      <c r="J48" s="80"/>
      <c r="K48" s="84"/>
      <c r="L48" s="98"/>
      <c r="M48" s="85"/>
      <c r="N48" s="86">
        <v>10000</v>
      </c>
      <c r="O48" s="89"/>
      <c r="P48" s="98">
        <f t="shared" si="4"/>
        <v>10800</v>
      </c>
      <c r="Q48" s="112">
        <v>10700</v>
      </c>
      <c r="R48" s="141">
        <f t="shared" si="5"/>
        <v>100</v>
      </c>
      <c r="S48" s="148"/>
      <c r="T48" s="8"/>
      <c r="U48" s="20"/>
      <c r="V48" s="26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176</v>
      </c>
      <c r="C49" s="33">
        <f t="shared" si="3"/>
        <v>5</v>
      </c>
      <c r="D49" s="32"/>
      <c r="E49" s="33">
        <v>5</v>
      </c>
      <c r="F49" s="118"/>
      <c r="G49" s="65"/>
      <c r="H49" s="65"/>
      <c r="I49" s="65"/>
      <c r="J49" s="80"/>
      <c r="K49" s="84"/>
      <c r="L49" s="98"/>
      <c r="M49" s="85"/>
      <c r="N49" s="86">
        <v>10000</v>
      </c>
      <c r="O49" s="89"/>
      <c r="P49" s="98">
        <f t="shared" si="4"/>
        <v>10000</v>
      </c>
      <c r="Q49" s="112">
        <v>10000</v>
      </c>
      <c r="R49" s="84">
        <f t="shared" si="5"/>
        <v>0</v>
      </c>
      <c r="S49" s="148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177</v>
      </c>
      <c r="C50" s="33">
        <f t="shared" si="3"/>
        <v>6</v>
      </c>
      <c r="D50" s="32"/>
      <c r="E50" s="33">
        <v>6</v>
      </c>
      <c r="F50" s="118">
        <v>-300</v>
      </c>
      <c r="G50" s="65"/>
      <c r="H50" s="65">
        <v>500</v>
      </c>
      <c r="I50" s="65"/>
      <c r="J50" s="80"/>
      <c r="K50" s="84"/>
      <c r="L50" s="98"/>
      <c r="M50" s="85"/>
      <c r="N50" s="86">
        <v>10000</v>
      </c>
      <c r="O50" s="89"/>
      <c r="P50" s="98">
        <f t="shared" si="4"/>
        <v>10500</v>
      </c>
      <c r="Q50" s="112">
        <v>10200</v>
      </c>
      <c r="R50" s="84">
        <f t="shared" si="5"/>
        <v>0</v>
      </c>
      <c r="S50" s="148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178</v>
      </c>
      <c r="C51" s="33">
        <f t="shared" si="3"/>
        <v>3</v>
      </c>
      <c r="D51" s="32"/>
      <c r="E51" s="33">
        <v>3</v>
      </c>
      <c r="F51" s="118"/>
      <c r="G51" s="65"/>
      <c r="H51" s="65">
        <v>1660</v>
      </c>
      <c r="I51" s="65">
        <v>100</v>
      </c>
      <c r="J51" s="80"/>
      <c r="K51" s="84"/>
      <c r="L51" s="98"/>
      <c r="M51" s="85"/>
      <c r="N51" s="86">
        <v>10000</v>
      </c>
      <c r="O51" s="80"/>
      <c r="P51" s="98">
        <f t="shared" si="4"/>
        <v>11760</v>
      </c>
      <c r="Q51" s="112">
        <v>10100</v>
      </c>
      <c r="R51" s="141">
        <f t="shared" si="5"/>
        <v>1660</v>
      </c>
      <c r="S51" s="152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30" t="s">
        <v>179</v>
      </c>
      <c r="C52" s="33">
        <f t="shared" si="3"/>
        <v>8</v>
      </c>
      <c r="D52" s="32"/>
      <c r="E52" s="33">
        <v>8</v>
      </c>
      <c r="F52" s="118">
        <v>-3800</v>
      </c>
      <c r="G52" s="65"/>
      <c r="H52" s="65"/>
      <c r="I52" s="65">
        <v>600</v>
      </c>
      <c r="J52" s="80"/>
      <c r="K52" s="84"/>
      <c r="L52" s="98"/>
      <c r="M52" s="85"/>
      <c r="N52" s="86">
        <v>10000</v>
      </c>
      <c r="O52" s="89"/>
      <c r="P52" s="98">
        <f t="shared" si="4"/>
        <v>10600</v>
      </c>
      <c r="Q52" s="112">
        <v>6800</v>
      </c>
      <c r="R52" s="84">
        <f t="shared" si="5"/>
        <v>0</v>
      </c>
      <c r="S52" s="148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27" t="s">
        <v>180</v>
      </c>
      <c r="C53" s="33">
        <f t="shared" si="3"/>
        <v>6</v>
      </c>
      <c r="D53" s="32"/>
      <c r="E53" s="33">
        <v>6</v>
      </c>
      <c r="F53" s="118">
        <v>-100</v>
      </c>
      <c r="G53" s="65"/>
      <c r="H53" s="65"/>
      <c r="I53" s="65"/>
      <c r="J53" s="80"/>
      <c r="K53" s="84"/>
      <c r="L53" s="98"/>
      <c r="M53" s="85"/>
      <c r="N53" s="86">
        <v>10000</v>
      </c>
      <c r="O53" s="89"/>
      <c r="P53" s="98">
        <f t="shared" si="4"/>
        <v>10000</v>
      </c>
      <c r="Q53" s="112">
        <v>10000</v>
      </c>
      <c r="R53" s="84">
        <f t="shared" si="5"/>
        <v>-100</v>
      </c>
      <c r="S53" s="148"/>
      <c r="T53" s="8"/>
      <c r="U53" s="20"/>
      <c r="V53" s="20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30" t="s">
        <v>181</v>
      </c>
      <c r="C54" s="33">
        <f t="shared" si="3"/>
        <v>5</v>
      </c>
      <c r="D54" s="32">
        <v>1</v>
      </c>
      <c r="E54" s="33">
        <v>2</v>
      </c>
      <c r="F54" s="118">
        <v>-1700</v>
      </c>
      <c r="G54" s="65"/>
      <c r="H54" s="65">
        <v>500</v>
      </c>
      <c r="I54" s="65"/>
      <c r="J54" s="80"/>
      <c r="K54" s="84"/>
      <c r="L54" s="98"/>
      <c r="M54" s="85"/>
      <c r="N54" s="86">
        <v>10000</v>
      </c>
      <c r="O54" s="89"/>
      <c r="P54" s="98">
        <f t="shared" si="4"/>
        <v>10500</v>
      </c>
      <c r="Q54" s="112">
        <v>10000</v>
      </c>
      <c r="R54" s="84">
        <f t="shared" si="5"/>
        <v>-1200</v>
      </c>
      <c r="S54" s="148"/>
      <c r="T54" s="8"/>
      <c r="U54" s="20"/>
      <c r="V54" s="26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27" t="s">
        <v>182</v>
      </c>
      <c r="C55" s="33">
        <f t="shared" si="3"/>
        <v>6</v>
      </c>
      <c r="D55" s="24"/>
      <c r="E55" s="37">
        <v>6</v>
      </c>
      <c r="F55" s="119"/>
      <c r="G55" s="68"/>
      <c r="H55" s="68"/>
      <c r="I55" s="68">
        <v>100</v>
      </c>
      <c r="J55" s="89"/>
      <c r="K55" s="81"/>
      <c r="L55" s="98"/>
      <c r="M55" s="85"/>
      <c r="N55" s="86">
        <v>10000</v>
      </c>
      <c r="O55" s="79"/>
      <c r="P55" s="98">
        <f t="shared" si="4"/>
        <v>10100</v>
      </c>
      <c r="Q55" s="112">
        <v>10600</v>
      </c>
      <c r="R55" s="84">
        <f t="shared" si="5"/>
        <v>-500</v>
      </c>
      <c r="S55" s="148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183</v>
      </c>
      <c r="C56" s="33">
        <f t="shared" si="3"/>
        <v>7</v>
      </c>
      <c r="D56" s="32"/>
      <c r="E56" s="33">
        <v>7</v>
      </c>
      <c r="F56" s="118"/>
      <c r="G56" s="65"/>
      <c r="H56" s="65"/>
      <c r="I56" s="65"/>
      <c r="J56" s="80"/>
      <c r="K56" s="84"/>
      <c r="L56" s="98"/>
      <c r="M56" s="85"/>
      <c r="N56" s="86">
        <v>10000</v>
      </c>
      <c r="O56" s="80"/>
      <c r="P56" s="98">
        <f t="shared" si="4"/>
        <v>10000</v>
      </c>
      <c r="Q56" s="112">
        <v>10000</v>
      </c>
      <c r="R56" s="84">
        <f t="shared" si="5"/>
        <v>0</v>
      </c>
      <c r="S56" s="148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1.25" thickBot="1">
      <c r="A57" s="38" t="s">
        <v>8</v>
      </c>
      <c r="B57" s="133" t="s">
        <v>10</v>
      </c>
      <c r="C57" s="39">
        <f t="shared" si="3"/>
        <v>7</v>
      </c>
      <c r="D57" s="40"/>
      <c r="E57" s="39">
        <v>7</v>
      </c>
      <c r="F57" s="125">
        <v>-800</v>
      </c>
      <c r="G57" s="70"/>
      <c r="H57" s="70"/>
      <c r="I57" s="70">
        <v>100</v>
      </c>
      <c r="J57" s="90"/>
      <c r="K57" s="91"/>
      <c r="L57" s="108"/>
      <c r="M57" s="92"/>
      <c r="N57" s="93">
        <v>10000</v>
      </c>
      <c r="O57" s="90"/>
      <c r="P57" s="108">
        <f t="shared" si="4"/>
        <v>10100</v>
      </c>
      <c r="Q57" s="114">
        <v>10000</v>
      </c>
      <c r="R57" s="91">
        <f t="shared" si="5"/>
        <v>-700</v>
      </c>
      <c r="S57" s="140"/>
      <c r="T57" s="8"/>
      <c r="U57" s="20"/>
      <c r="V57" s="20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0.5">
      <c r="A58" s="10"/>
      <c r="B58" s="77"/>
      <c r="C58" s="21"/>
      <c r="D58" s="20"/>
      <c r="E58" s="20"/>
      <c r="F58" s="20"/>
      <c r="G58" s="20"/>
      <c r="H58" s="21"/>
      <c r="I58" s="21"/>
      <c r="J58" s="21"/>
      <c r="K58" s="21"/>
      <c r="L58" s="11"/>
      <c r="M58" s="78"/>
      <c r="N58" s="12"/>
      <c r="O58" s="11"/>
      <c r="P58" s="45"/>
      <c r="Q58" s="45"/>
      <c r="R58" s="46"/>
      <c r="S58" s="63"/>
      <c r="T58" s="21"/>
      <c r="U58" s="20"/>
      <c r="V58" s="20"/>
      <c r="W58" s="21"/>
      <c r="X58" s="21"/>
      <c r="Y58" s="21"/>
      <c r="Z58" s="21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8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 t="s">
        <v>11</v>
      </c>
      <c r="C62" s="20">
        <f t="shared" ref="C62:R62" si="6">SUM(C8:C58)</f>
        <v>332</v>
      </c>
      <c r="D62" s="20">
        <f t="shared" si="6"/>
        <v>13</v>
      </c>
      <c r="E62" s="20">
        <f t="shared" si="6"/>
        <v>293</v>
      </c>
      <c r="F62" s="106">
        <f t="shared" si="6"/>
        <v>-30590.5</v>
      </c>
      <c r="G62" s="106">
        <f t="shared" si="6"/>
        <v>0</v>
      </c>
      <c r="H62" s="106">
        <f t="shared" si="6"/>
        <v>10160</v>
      </c>
      <c r="I62" s="106">
        <f t="shared" si="6"/>
        <v>3000</v>
      </c>
      <c r="J62" s="106">
        <f t="shared" si="6"/>
        <v>2500</v>
      </c>
      <c r="K62" s="106">
        <f t="shared" si="6"/>
        <v>0</v>
      </c>
      <c r="L62" s="106">
        <f t="shared" si="6"/>
        <v>0</v>
      </c>
      <c r="M62" s="106">
        <f t="shared" si="6"/>
        <v>0</v>
      </c>
      <c r="N62" s="106">
        <f t="shared" si="6"/>
        <v>500000</v>
      </c>
      <c r="O62" s="106">
        <f t="shared" si="6"/>
        <v>0</v>
      </c>
      <c r="P62" s="106">
        <f t="shared" si="6"/>
        <v>515660</v>
      </c>
      <c r="Q62" s="106">
        <f t="shared" si="6"/>
        <v>531700</v>
      </c>
      <c r="R62" s="106">
        <f t="shared" si="6"/>
        <v>-46630.5</v>
      </c>
      <c r="S62" s="63"/>
      <c r="T62" s="20"/>
      <c r="U62" s="20"/>
      <c r="V62" s="20"/>
      <c r="W62" s="20"/>
      <c r="X62" s="20"/>
      <c r="Y62" s="20"/>
      <c r="Z62" s="20"/>
      <c r="AA62" s="8"/>
      <c r="AB62" s="8"/>
      <c r="AC62" s="8"/>
      <c r="AD62" s="8"/>
      <c r="AE62" s="8"/>
    </row>
    <row r="63" spans="1:31" s="6" customFormat="1" ht="10.5">
      <c r="A63" s="10"/>
      <c r="B63" s="8"/>
      <c r="C63" s="20"/>
      <c r="D63" s="20"/>
      <c r="E63" s="20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 t="s">
        <v>12</v>
      </c>
      <c r="C64" s="20">
        <f t="shared" ref="C64:R64" si="7">SUM(C62/50)</f>
        <v>6.64</v>
      </c>
      <c r="D64" s="20">
        <f t="shared" si="7"/>
        <v>0.26</v>
      </c>
      <c r="E64" s="20">
        <f t="shared" si="7"/>
        <v>5.86</v>
      </c>
      <c r="F64" s="106">
        <f t="shared" si="7"/>
        <v>-611.80999999999995</v>
      </c>
      <c r="G64" s="106">
        <f t="shared" si="7"/>
        <v>0</v>
      </c>
      <c r="H64" s="106">
        <f t="shared" si="7"/>
        <v>203.2</v>
      </c>
      <c r="I64" s="106">
        <f t="shared" si="7"/>
        <v>60</v>
      </c>
      <c r="J64" s="106">
        <f t="shared" si="7"/>
        <v>50</v>
      </c>
      <c r="K64" s="106">
        <f t="shared" si="7"/>
        <v>0</v>
      </c>
      <c r="L64" s="106">
        <f t="shared" si="7"/>
        <v>0</v>
      </c>
      <c r="M64" s="106">
        <f t="shared" si="7"/>
        <v>0</v>
      </c>
      <c r="N64" s="106">
        <f t="shared" si="7"/>
        <v>10000</v>
      </c>
      <c r="O64" s="106">
        <f t="shared" si="7"/>
        <v>0</v>
      </c>
      <c r="P64" s="106">
        <f t="shared" si="7"/>
        <v>10313.200000000001</v>
      </c>
      <c r="Q64" s="106">
        <f t="shared" si="7"/>
        <v>10634</v>
      </c>
      <c r="R64" s="106">
        <f t="shared" si="7"/>
        <v>-932.61</v>
      </c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26">
      <c r="A65" s="47"/>
      <c r="B65" s="4"/>
      <c r="C65" s="48"/>
      <c r="D65" s="49"/>
      <c r="E65" s="49"/>
      <c r="F65" s="49"/>
      <c r="G65" s="49"/>
      <c r="H65" s="48"/>
      <c r="I65" s="48"/>
      <c r="J65" s="48"/>
      <c r="K65" s="48"/>
      <c r="L65" s="48"/>
      <c r="M65" s="103"/>
      <c r="P65" s="52"/>
      <c r="Q65" s="52"/>
      <c r="T65" s="48"/>
      <c r="U65" s="49"/>
      <c r="V65" s="49"/>
      <c r="W65" s="48"/>
      <c r="X65" s="48"/>
      <c r="Y65" s="48"/>
      <c r="Z65" s="48"/>
    </row>
    <row r="66" spans="1:26">
      <c r="A66" s="47"/>
      <c r="B66" s="4"/>
      <c r="C66" s="54"/>
      <c r="D66" s="49"/>
      <c r="E66" s="55"/>
      <c r="F66" s="55"/>
      <c r="G66" s="55"/>
      <c r="H66" s="48"/>
      <c r="I66" s="48"/>
      <c r="J66" s="48"/>
      <c r="K66" s="48"/>
      <c r="L66" s="50"/>
      <c r="M66" s="103"/>
      <c r="P66" s="56"/>
      <c r="Q66" s="54"/>
      <c r="T66" s="54"/>
      <c r="U66" s="49"/>
      <c r="V66" s="57"/>
      <c r="W66" s="48"/>
      <c r="X66" s="48"/>
      <c r="Y66" s="48"/>
      <c r="Z66" s="49"/>
    </row>
    <row r="67" spans="1:26">
      <c r="A67" s="7"/>
      <c r="B67" s="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04"/>
      <c r="N67" s="55"/>
      <c r="O67" s="55"/>
      <c r="P67" s="52"/>
      <c r="Q67" s="52"/>
      <c r="T67" s="57"/>
      <c r="U67" s="57"/>
      <c r="V67" s="57"/>
      <c r="W67" s="57"/>
      <c r="X67" s="57"/>
      <c r="Y67" s="57"/>
      <c r="Z67" s="57"/>
    </row>
    <row r="68" spans="1:26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26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26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26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26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26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26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26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26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26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26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26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</row>
    <row r="80" spans="1:26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</sheetData>
  <sheetProtection password="C6D9" sheet="1" formatCells="0" formatColumns="0" formatRows="0" insertColumns="0" insertRows="0" insertHyperlinks="0" deleteColumns="0" deleteRows="0" sort="0" autoFilter="0" pivotTables="0"/>
  <mergeCells count="18">
    <mergeCell ref="J5:J7"/>
    <mergeCell ref="S5:S7"/>
    <mergeCell ref="Q5:Q6"/>
    <mergeCell ref="P5:P6"/>
    <mergeCell ref="N5:O5"/>
    <mergeCell ref="K5:K7"/>
    <mergeCell ref="L5:L7"/>
    <mergeCell ref="M5:M7"/>
    <mergeCell ref="A1:R1"/>
    <mergeCell ref="A2:R2"/>
    <mergeCell ref="A3:R3"/>
    <mergeCell ref="C5:C7"/>
    <mergeCell ref="D5:D7"/>
    <mergeCell ref="E5:E7"/>
    <mergeCell ref="F5:F6"/>
    <mergeCell ref="G5:G7"/>
    <mergeCell ref="H5:H7"/>
    <mergeCell ref="I5:I7"/>
  </mergeCells>
  <phoneticPr fontId="15" type="noConversion"/>
  <pageMargins left="0.75" right="0.75" top="1" bottom="1" header="0.5" footer="0.5"/>
  <pageSetup paperSize="9" orientation="portrait" horizontalDpi="200" verticalDpi="200" r:id="rId1"/>
  <headerFooter alignWithMargins="0"/>
  <ignoredErrors>
    <ignoredError sqref="P8:P57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98"/>
  <sheetViews>
    <sheetView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hidden="1" customWidth="1"/>
    <col min="12" max="12" width="8.75" style="51" hidden="1" customWidth="1"/>
    <col min="13" max="13" width="7.625" style="105" hidden="1" customWidth="1"/>
    <col min="14" max="14" width="9.125" style="51" bestFit="1" customWidth="1"/>
    <col min="15" max="15" width="9.125" style="51" hidden="1" customWidth="1"/>
    <col min="16" max="16" width="11.25" style="58" customWidth="1"/>
    <col min="17" max="17" width="10.375" style="58" bestFit="1" customWidth="1"/>
    <col min="18" max="18" width="9.5" style="53" customWidth="1"/>
    <col min="19" max="19" width="21" style="62" customWidth="1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31" s="6" customFormat="1" ht="10.5">
      <c r="A3" s="171" t="s">
        <v>218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6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1.25" thickBot="1">
      <c r="A4" s="10"/>
      <c r="B4" s="9"/>
      <c r="C4" s="11"/>
      <c r="D4" s="12"/>
      <c r="E4" s="12"/>
      <c r="F4" s="12"/>
      <c r="G4" s="12"/>
      <c r="H4" s="11"/>
      <c r="I4" s="11"/>
      <c r="J4" s="11"/>
      <c r="K4" s="11"/>
      <c r="L4" s="11"/>
      <c r="M4" s="78"/>
      <c r="N4" s="13"/>
      <c r="O4" s="14"/>
      <c r="P4" s="15"/>
      <c r="Q4" s="15"/>
      <c r="R4" s="16"/>
      <c r="S4" s="63"/>
      <c r="T4" s="1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>
      <c r="A5" s="17"/>
      <c r="B5" s="18"/>
      <c r="C5" s="161" t="s">
        <v>186</v>
      </c>
      <c r="D5" s="163" t="s">
        <v>187</v>
      </c>
      <c r="E5" s="163" t="s">
        <v>188</v>
      </c>
      <c r="F5" s="166" t="s">
        <v>145</v>
      </c>
      <c r="G5" s="163" t="s">
        <v>21</v>
      </c>
      <c r="H5" s="163" t="s">
        <v>146</v>
      </c>
      <c r="I5" s="163" t="s">
        <v>189</v>
      </c>
      <c r="J5" s="163" t="s">
        <v>148</v>
      </c>
      <c r="K5" s="163" t="s">
        <v>149</v>
      </c>
      <c r="L5" s="163" t="s">
        <v>190</v>
      </c>
      <c r="M5" s="174" t="s">
        <v>20</v>
      </c>
      <c r="N5" s="172" t="s">
        <v>151</v>
      </c>
      <c r="O5" s="173"/>
      <c r="P5" s="163" t="s">
        <v>191</v>
      </c>
      <c r="Q5" s="163" t="s">
        <v>79</v>
      </c>
      <c r="R5" s="153" t="s">
        <v>22</v>
      </c>
      <c r="S5" s="175" t="s">
        <v>192</v>
      </c>
      <c r="T5" s="1"/>
      <c r="U5" s="20"/>
      <c r="V5" s="20"/>
      <c r="W5" s="21"/>
      <c r="X5" s="21"/>
      <c r="Y5" s="21"/>
      <c r="Z5" s="21"/>
      <c r="AA5" s="8"/>
      <c r="AB5" s="8"/>
      <c r="AC5" s="8"/>
      <c r="AD5" s="8"/>
      <c r="AE5" s="8"/>
    </row>
    <row r="6" spans="1:31" s="6" customFormat="1" ht="21.75" thickBot="1">
      <c r="A6" s="22"/>
      <c r="B6" s="22"/>
      <c r="C6" s="162"/>
      <c r="D6" s="164"/>
      <c r="E6" s="164"/>
      <c r="F6" s="167"/>
      <c r="G6" s="164"/>
      <c r="H6" s="164"/>
      <c r="I6" s="164"/>
      <c r="J6" s="164"/>
      <c r="K6" s="164"/>
      <c r="L6" s="164"/>
      <c r="M6" s="164"/>
      <c r="N6" s="30" t="s">
        <v>193</v>
      </c>
      <c r="O6" s="43" t="s">
        <v>194</v>
      </c>
      <c r="P6" s="165"/>
      <c r="Q6" s="165"/>
      <c r="R6" s="154" t="s">
        <v>195</v>
      </c>
      <c r="S6" s="164"/>
      <c r="T6" s="8"/>
      <c r="U6" s="20"/>
      <c r="V6" s="20"/>
      <c r="W6" s="26"/>
      <c r="X6" s="26"/>
      <c r="Y6" s="26"/>
      <c r="Z6" s="26"/>
      <c r="AA6" s="8"/>
      <c r="AB6" s="8"/>
      <c r="AC6" s="8"/>
      <c r="AD6" s="8"/>
      <c r="AE6" s="8"/>
    </row>
    <row r="7" spans="1:31" s="6" customFormat="1" ht="11.25" thickBot="1">
      <c r="A7" s="27" t="s">
        <v>0</v>
      </c>
      <c r="B7" s="28" t="s">
        <v>1</v>
      </c>
      <c r="C7" s="162"/>
      <c r="D7" s="165"/>
      <c r="E7" s="165"/>
      <c r="F7" s="110" t="s">
        <v>196</v>
      </c>
      <c r="G7" s="165"/>
      <c r="H7" s="165"/>
      <c r="I7" s="165"/>
      <c r="J7" s="165"/>
      <c r="K7" s="165"/>
      <c r="L7" s="165"/>
      <c r="M7" s="165"/>
      <c r="N7" s="29" t="s">
        <v>156</v>
      </c>
      <c r="O7" s="23" t="s">
        <v>157</v>
      </c>
      <c r="P7" s="23" t="s">
        <v>4</v>
      </c>
      <c r="Q7" s="23" t="s">
        <v>4</v>
      </c>
      <c r="R7" s="144" t="s">
        <v>5</v>
      </c>
      <c r="S7" s="165"/>
      <c r="T7" s="1"/>
      <c r="U7" s="26"/>
      <c r="V7" s="26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0.5">
      <c r="A8" s="31" t="s">
        <v>2</v>
      </c>
      <c r="B8" s="126">
        <v>816</v>
      </c>
      <c r="C8" s="34">
        <f t="shared" ref="C8:C57" si="0">SUM(D8*3+E8)</f>
        <v>10</v>
      </c>
      <c r="D8" s="32">
        <v>2</v>
      </c>
      <c r="E8" s="33">
        <v>4</v>
      </c>
      <c r="F8" s="118">
        <v>-2500</v>
      </c>
      <c r="G8" s="65"/>
      <c r="H8" s="65">
        <v>1000</v>
      </c>
      <c r="I8" s="65"/>
      <c r="J8" s="80"/>
      <c r="K8" s="81"/>
      <c r="L8" s="86"/>
      <c r="M8" s="82"/>
      <c r="N8" s="83">
        <v>10000</v>
      </c>
      <c r="O8" s="107"/>
      <c r="P8" s="83">
        <f t="shared" ref="P8:P39" si="1">SUM(G8:N8)</f>
        <v>11000</v>
      </c>
      <c r="Q8" s="111">
        <v>8500</v>
      </c>
      <c r="R8" s="143">
        <f t="shared" ref="R8:R39" si="2">SUM(P8-Q8+F8)</f>
        <v>0</v>
      </c>
      <c r="S8" s="145"/>
      <c r="T8" s="1"/>
      <c r="U8" s="20"/>
      <c r="V8" s="20"/>
      <c r="W8" s="20"/>
      <c r="X8" s="20"/>
      <c r="Y8" s="20"/>
      <c r="Z8" s="35"/>
      <c r="AA8" s="8"/>
      <c r="AB8" s="8"/>
      <c r="AC8" s="8"/>
      <c r="AD8" s="8"/>
      <c r="AE8" s="8"/>
    </row>
    <row r="9" spans="1:31" s="6" customFormat="1" ht="10.5">
      <c r="A9" s="36" t="s">
        <v>2</v>
      </c>
      <c r="B9" s="127" t="s">
        <v>23</v>
      </c>
      <c r="C9" s="33">
        <f t="shared" si="0"/>
        <v>17</v>
      </c>
      <c r="D9" s="32">
        <v>2</v>
      </c>
      <c r="E9" s="33">
        <v>11</v>
      </c>
      <c r="F9" s="116"/>
      <c r="G9" s="65"/>
      <c r="H9" s="65">
        <v>1000</v>
      </c>
      <c r="I9" s="65"/>
      <c r="J9" s="80"/>
      <c r="K9" s="84"/>
      <c r="L9" s="98"/>
      <c r="M9" s="85"/>
      <c r="N9" s="86">
        <v>10000</v>
      </c>
      <c r="O9" s="80"/>
      <c r="P9" s="98">
        <f t="shared" si="1"/>
        <v>11000</v>
      </c>
      <c r="Q9" s="112">
        <v>11000</v>
      </c>
      <c r="R9" s="84">
        <f t="shared" si="2"/>
        <v>0</v>
      </c>
      <c r="S9" s="146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15</v>
      </c>
      <c r="C10" s="33">
        <f t="shared" si="0"/>
        <v>13</v>
      </c>
      <c r="D10" s="32">
        <v>1</v>
      </c>
      <c r="E10" s="33">
        <v>10</v>
      </c>
      <c r="F10" s="117">
        <v>500</v>
      </c>
      <c r="G10" s="65"/>
      <c r="H10" s="65">
        <v>500</v>
      </c>
      <c r="I10" s="65"/>
      <c r="J10" s="80"/>
      <c r="K10" s="84"/>
      <c r="L10" s="98"/>
      <c r="M10" s="85"/>
      <c r="N10" s="86">
        <v>10000</v>
      </c>
      <c r="O10" s="80"/>
      <c r="P10" s="98">
        <f t="shared" si="1"/>
        <v>10500</v>
      </c>
      <c r="Q10" s="112">
        <v>12100</v>
      </c>
      <c r="R10" s="84">
        <f t="shared" si="2"/>
        <v>-1100</v>
      </c>
      <c r="S10" s="147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16</v>
      </c>
      <c r="C11" s="33">
        <f t="shared" si="0"/>
        <v>5</v>
      </c>
      <c r="D11" s="32"/>
      <c r="E11" s="33">
        <v>5</v>
      </c>
      <c r="F11" s="118">
        <v>-1000</v>
      </c>
      <c r="G11" s="65"/>
      <c r="H11" s="65"/>
      <c r="I11" s="65"/>
      <c r="J11" s="80"/>
      <c r="K11" s="84"/>
      <c r="L11" s="98"/>
      <c r="M11" s="85"/>
      <c r="N11" s="86">
        <v>10000</v>
      </c>
      <c r="O11" s="80"/>
      <c r="P11" s="98">
        <f t="shared" si="1"/>
        <v>10000</v>
      </c>
      <c r="Q11" s="112">
        <v>10000</v>
      </c>
      <c r="R11" s="84">
        <f t="shared" si="2"/>
        <v>-1000</v>
      </c>
      <c r="S11" s="146"/>
      <c r="T11" s="1"/>
      <c r="U11" s="20"/>
      <c r="V11" s="26"/>
      <c r="W11" s="26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8" t="s">
        <v>17</v>
      </c>
      <c r="C12" s="33">
        <f t="shared" si="0"/>
        <v>12</v>
      </c>
      <c r="D12" s="32">
        <v>1</v>
      </c>
      <c r="E12" s="33">
        <v>9</v>
      </c>
      <c r="F12" s="118">
        <v>-200</v>
      </c>
      <c r="G12" s="65"/>
      <c r="H12" s="65">
        <v>500</v>
      </c>
      <c r="I12" s="65"/>
      <c r="J12" s="88"/>
      <c r="K12" s="84"/>
      <c r="L12" s="98"/>
      <c r="M12" s="85"/>
      <c r="N12" s="86">
        <v>10000</v>
      </c>
      <c r="O12" s="80"/>
      <c r="P12" s="98">
        <f t="shared" si="1"/>
        <v>10500</v>
      </c>
      <c r="Q12" s="112">
        <v>10500</v>
      </c>
      <c r="R12" s="84">
        <f t="shared" si="2"/>
        <v>-200</v>
      </c>
      <c r="S12" s="148"/>
      <c r="T12" s="8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197</v>
      </c>
      <c r="C13" s="33">
        <f t="shared" si="0"/>
        <v>11</v>
      </c>
      <c r="D13" s="32"/>
      <c r="E13" s="33">
        <v>11</v>
      </c>
      <c r="F13" s="118"/>
      <c r="G13" s="65"/>
      <c r="H13" s="65"/>
      <c r="I13" s="65">
        <v>200</v>
      </c>
      <c r="J13" s="80"/>
      <c r="K13" s="84"/>
      <c r="L13" s="98"/>
      <c r="M13" s="85"/>
      <c r="N13" s="86">
        <v>10000</v>
      </c>
      <c r="O13" s="80"/>
      <c r="P13" s="98">
        <f t="shared" si="1"/>
        <v>10200</v>
      </c>
      <c r="Q13" s="112">
        <v>12000</v>
      </c>
      <c r="R13" s="84">
        <f t="shared" si="2"/>
        <v>-1800</v>
      </c>
      <c r="S13" s="148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7" t="s">
        <v>198</v>
      </c>
      <c r="C14" s="33">
        <f t="shared" si="0"/>
        <v>15</v>
      </c>
      <c r="D14" s="24"/>
      <c r="E14" s="37">
        <v>15</v>
      </c>
      <c r="F14" s="119">
        <v>-1850</v>
      </c>
      <c r="G14" s="68"/>
      <c r="H14" s="68"/>
      <c r="I14" s="68">
        <v>600</v>
      </c>
      <c r="J14" s="89"/>
      <c r="K14" s="81"/>
      <c r="L14" s="98"/>
      <c r="M14" s="85"/>
      <c r="N14" s="86">
        <v>10000</v>
      </c>
      <c r="O14" s="80"/>
      <c r="P14" s="98">
        <f t="shared" si="1"/>
        <v>10600</v>
      </c>
      <c r="Q14" s="112">
        <v>12000</v>
      </c>
      <c r="R14" s="84">
        <f t="shared" si="2"/>
        <v>-3250</v>
      </c>
      <c r="S14" s="148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18</v>
      </c>
      <c r="C15" s="33">
        <f t="shared" si="0"/>
        <v>8</v>
      </c>
      <c r="D15" s="32"/>
      <c r="E15" s="33">
        <v>8</v>
      </c>
      <c r="F15" s="118">
        <v>-100</v>
      </c>
      <c r="G15" s="65"/>
      <c r="H15" s="65">
        <v>500</v>
      </c>
      <c r="I15" s="65"/>
      <c r="J15" s="80"/>
      <c r="K15" s="84"/>
      <c r="L15" s="98"/>
      <c r="M15" s="85"/>
      <c r="N15" s="86">
        <v>10000</v>
      </c>
      <c r="O15" s="80"/>
      <c r="P15" s="98">
        <f t="shared" si="1"/>
        <v>10500</v>
      </c>
      <c r="Q15" s="112">
        <v>11000</v>
      </c>
      <c r="R15" s="84">
        <f t="shared" si="2"/>
        <v>-600</v>
      </c>
      <c r="S15" s="148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8" t="s">
        <v>35</v>
      </c>
      <c r="C16" s="33">
        <f t="shared" si="0"/>
        <v>9</v>
      </c>
      <c r="D16" s="32"/>
      <c r="E16" s="33">
        <v>9</v>
      </c>
      <c r="F16" s="118">
        <v>-400</v>
      </c>
      <c r="G16" s="65"/>
      <c r="H16" s="65"/>
      <c r="I16" s="65"/>
      <c r="J16" s="80"/>
      <c r="K16" s="84"/>
      <c r="L16" s="98"/>
      <c r="M16" s="85"/>
      <c r="N16" s="86">
        <v>10000</v>
      </c>
      <c r="O16" s="80"/>
      <c r="P16" s="98">
        <f t="shared" si="1"/>
        <v>10000</v>
      </c>
      <c r="Q16" s="112">
        <v>11000</v>
      </c>
      <c r="R16" s="84">
        <f t="shared" si="2"/>
        <v>-1400</v>
      </c>
      <c r="S16" s="148"/>
      <c r="T16" s="26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36</v>
      </c>
      <c r="C17" s="33">
        <f t="shared" si="0"/>
        <v>9</v>
      </c>
      <c r="D17" s="24"/>
      <c r="E17" s="37">
        <v>9</v>
      </c>
      <c r="F17" s="139">
        <v>1000</v>
      </c>
      <c r="G17" s="68"/>
      <c r="H17" s="68"/>
      <c r="I17" s="68">
        <v>500</v>
      </c>
      <c r="J17" s="89"/>
      <c r="K17" s="81"/>
      <c r="L17" s="86"/>
      <c r="M17" s="82"/>
      <c r="N17" s="86">
        <v>10000</v>
      </c>
      <c r="O17" s="80"/>
      <c r="P17" s="98">
        <f t="shared" si="1"/>
        <v>10500</v>
      </c>
      <c r="Q17" s="112">
        <v>12000</v>
      </c>
      <c r="R17" s="84">
        <f t="shared" si="2"/>
        <v>-500</v>
      </c>
      <c r="S17" s="148"/>
      <c r="T17" s="8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37</v>
      </c>
      <c r="C18" s="33">
        <f t="shared" si="0"/>
        <v>17</v>
      </c>
      <c r="D18" s="24"/>
      <c r="E18" s="37">
        <v>17</v>
      </c>
      <c r="F18" s="67"/>
      <c r="G18" s="68"/>
      <c r="H18" s="68">
        <v>500</v>
      </c>
      <c r="I18" s="68">
        <v>100</v>
      </c>
      <c r="J18" s="89"/>
      <c r="K18" s="81"/>
      <c r="L18" s="86"/>
      <c r="M18" s="85"/>
      <c r="N18" s="86">
        <v>10000</v>
      </c>
      <c r="O18" s="80"/>
      <c r="P18" s="98">
        <f t="shared" si="1"/>
        <v>10600</v>
      </c>
      <c r="Q18" s="112">
        <v>25000</v>
      </c>
      <c r="R18" s="84">
        <f t="shared" si="2"/>
        <v>-14400</v>
      </c>
      <c r="S18" s="148"/>
      <c r="T18" s="21"/>
      <c r="U18" s="20"/>
      <c r="V18" s="20"/>
      <c r="W18" s="20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1.25" thickBot="1">
      <c r="A19" s="38" t="s">
        <v>2</v>
      </c>
      <c r="B19" s="129" t="s">
        <v>199</v>
      </c>
      <c r="C19" s="39">
        <f t="shared" si="0"/>
        <v>7</v>
      </c>
      <c r="D19" s="40"/>
      <c r="E19" s="39">
        <v>7</v>
      </c>
      <c r="F19" s="69"/>
      <c r="G19" s="70"/>
      <c r="H19" s="70"/>
      <c r="I19" s="70"/>
      <c r="J19" s="90"/>
      <c r="K19" s="91"/>
      <c r="L19" s="108"/>
      <c r="M19" s="92"/>
      <c r="N19" s="93">
        <v>10000</v>
      </c>
      <c r="O19" s="90"/>
      <c r="P19" s="108">
        <f t="shared" si="1"/>
        <v>10000</v>
      </c>
      <c r="Q19" s="113">
        <v>10000</v>
      </c>
      <c r="R19" s="96">
        <f t="shared" si="2"/>
        <v>0</v>
      </c>
      <c r="S19" s="149"/>
      <c r="T19" s="26"/>
      <c r="U19" s="20"/>
      <c r="V19" s="26"/>
      <c r="W19" s="26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0.5">
      <c r="A20" s="31" t="s">
        <v>3</v>
      </c>
      <c r="B20" s="127" t="s">
        <v>14</v>
      </c>
      <c r="C20" s="34">
        <f t="shared" si="0"/>
        <v>11</v>
      </c>
      <c r="D20" s="32">
        <v>1</v>
      </c>
      <c r="E20" s="33">
        <v>8</v>
      </c>
      <c r="F20" s="118">
        <v>-100</v>
      </c>
      <c r="G20" s="65"/>
      <c r="H20" s="65">
        <v>500</v>
      </c>
      <c r="I20" s="65"/>
      <c r="J20" s="80"/>
      <c r="K20" s="84"/>
      <c r="L20" s="83"/>
      <c r="M20" s="85"/>
      <c r="N20" s="83">
        <v>10000</v>
      </c>
      <c r="O20" s="107"/>
      <c r="P20" s="83">
        <f t="shared" si="1"/>
        <v>10500</v>
      </c>
      <c r="Q20" s="111">
        <v>10500</v>
      </c>
      <c r="R20" s="143">
        <f t="shared" si="2"/>
        <v>-100</v>
      </c>
      <c r="S20" s="150"/>
      <c r="T20" s="20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6" t="s">
        <v>3</v>
      </c>
      <c r="B21" s="130" t="s">
        <v>200</v>
      </c>
      <c r="C21" s="33">
        <f t="shared" si="0"/>
        <v>17</v>
      </c>
      <c r="D21" s="32"/>
      <c r="E21" s="33">
        <v>17</v>
      </c>
      <c r="F21" s="118">
        <v>-717.5</v>
      </c>
      <c r="G21" s="65"/>
      <c r="H21" s="65"/>
      <c r="I21" s="65">
        <v>700</v>
      </c>
      <c r="J21" s="80"/>
      <c r="K21" s="84"/>
      <c r="L21" s="98"/>
      <c r="M21" s="85"/>
      <c r="N21" s="86">
        <v>10000</v>
      </c>
      <c r="O21" s="80"/>
      <c r="P21" s="98">
        <f t="shared" si="1"/>
        <v>10700</v>
      </c>
      <c r="Q21" s="112">
        <v>10000</v>
      </c>
      <c r="R21" s="84">
        <f t="shared" si="2"/>
        <v>-17.5</v>
      </c>
      <c r="S21" s="148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40</v>
      </c>
      <c r="C22" s="33">
        <f t="shared" si="0"/>
        <v>24</v>
      </c>
      <c r="D22" s="32">
        <v>4</v>
      </c>
      <c r="E22" s="33">
        <v>12</v>
      </c>
      <c r="F22" s="118"/>
      <c r="G22" s="65"/>
      <c r="H22" s="65">
        <v>2500</v>
      </c>
      <c r="I22" s="65">
        <v>1400</v>
      </c>
      <c r="J22" s="80">
        <v>1500</v>
      </c>
      <c r="K22" s="84"/>
      <c r="L22" s="98"/>
      <c r="M22" s="85"/>
      <c r="N22" s="86">
        <v>10000</v>
      </c>
      <c r="O22" s="80"/>
      <c r="P22" s="98">
        <f t="shared" si="1"/>
        <v>15400</v>
      </c>
      <c r="Q22" s="112">
        <v>15000</v>
      </c>
      <c r="R22" s="141">
        <f t="shared" si="2"/>
        <v>400</v>
      </c>
      <c r="S22" s="148"/>
      <c r="T22" s="8"/>
      <c r="U22" s="20"/>
      <c r="V22" s="20"/>
      <c r="W22" s="20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28" t="s">
        <v>41</v>
      </c>
      <c r="C23" s="33">
        <f t="shared" si="0"/>
        <v>8</v>
      </c>
      <c r="D23" s="32"/>
      <c r="E23" s="33">
        <v>8</v>
      </c>
      <c r="F23" s="118">
        <v>-300</v>
      </c>
      <c r="G23" s="65"/>
      <c r="H23" s="65"/>
      <c r="I23" s="65"/>
      <c r="J23" s="80"/>
      <c r="K23" s="84"/>
      <c r="L23" s="98"/>
      <c r="M23" s="85"/>
      <c r="N23" s="86">
        <v>10000</v>
      </c>
      <c r="O23" s="80"/>
      <c r="P23" s="98">
        <f t="shared" si="1"/>
        <v>10000</v>
      </c>
      <c r="Q23" s="112">
        <v>10000</v>
      </c>
      <c r="R23" s="84">
        <f t="shared" si="2"/>
        <v>-300</v>
      </c>
      <c r="S23" s="148"/>
      <c r="T23" s="8"/>
      <c r="U23" s="20"/>
      <c r="V23" s="26"/>
      <c r="W23" s="26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30" t="s">
        <v>42</v>
      </c>
      <c r="C24" s="33">
        <f t="shared" si="0"/>
        <v>10</v>
      </c>
      <c r="D24" s="24"/>
      <c r="E24" s="37">
        <v>10</v>
      </c>
      <c r="F24" s="119">
        <v>-1293</v>
      </c>
      <c r="G24" s="68"/>
      <c r="H24" s="68"/>
      <c r="I24" s="68"/>
      <c r="J24" s="89"/>
      <c r="K24" s="81"/>
      <c r="L24" s="98"/>
      <c r="M24" s="82"/>
      <c r="N24" s="86">
        <v>10000</v>
      </c>
      <c r="O24" s="89"/>
      <c r="P24" s="98">
        <f t="shared" si="1"/>
        <v>10000</v>
      </c>
      <c r="Q24" s="112">
        <v>10000</v>
      </c>
      <c r="R24" s="84">
        <f t="shared" si="2"/>
        <v>-1293</v>
      </c>
      <c r="S24" s="148"/>
      <c r="T24" s="1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27" t="s">
        <v>43</v>
      </c>
      <c r="C25" s="33">
        <f t="shared" si="0"/>
        <v>14</v>
      </c>
      <c r="D25" s="32">
        <v>1</v>
      </c>
      <c r="E25" s="33">
        <v>11</v>
      </c>
      <c r="F25" s="118">
        <v>-500</v>
      </c>
      <c r="G25" s="65"/>
      <c r="H25" s="65">
        <v>1000</v>
      </c>
      <c r="I25" s="65">
        <v>100</v>
      </c>
      <c r="J25" s="80"/>
      <c r="K25" s="84"/>
      <c r="L25" s="98"/>
      <c r="M25" s="85"/>
      <c r="N25" s="86">
        <v>10000</v>
      </c>
      <c r="O25" s="80"/>
      <c r="P25" s="98">
        <f t="shared" si="1"/>
        <v>11100</v>
      </c>
      <c r="Q25" s="112">
        <v>11500</v>
      </c>
      <c r="R25" s="84">
        <f t="shared" si="2"/>
        <v>-900</v>
      </c>
      <c r="S25" s="148"/>
      <c r="T25" s="8"/>
      <c r="U25" s="20"/>
      <c r="V25" s="20"/>
      <c r="W25" s="20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8" t="s">
        <v>201</v>
      </c>
      <c r="C26" s="33">
        <f t="shared" si="0"/>
        <v>11</v>
      </c>
      <c r="D26" s="32"/>
      <c r="E26" s="33">
        <v>11</v>
      </c>
      <c r="F26" s="118">
        <v>-100</v>
      </c>
      <c r="G26" s="65"/>
      <c r="H26" s="65">
        <v>500</v>
      </c>
      <c r="I26" s="65"/>
      <c r="J26" s="80"/>
      <c r="K26" s="84"/>
      <c r="L26" s="98"/>
      <c r="M26" s="85"/>
      <c r="N26" s="86">
        <v>10000</v>
      </c>
      <c r="O26" s="80"/>
      <c r="P26" s="98">
        <f t="shared" si="1"/>
        <v>10500</v>
      </c>
      <c r="Q26" s="112">
        <v>11000</v>
      </c>
      <c r="R26" s="84">
        <f t="shared" si="2"/>
        <v>-600</v>
      </c>
      <c r="S26" s="148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31" t="s">
        <v>202</v>
      </c>
      <c r="C27" s="33">
        <f t="shared" si="0"/>
        <v>17</v>
      </c>
      <c r="D27" s="32">
        <v>1</v>
      </c>
      <c r="E27" s="32">
        <v>14</v>
      </c>
      <c r="F27" s="120"/>
      <c r="G27" s="71"/>
      <c r="H27" s="65">
        <v>500</v>
      </c>
      <c r="I27" s="68">
        <v>100</v>
      </c>
      <c r="J27" s="89"/>
      <c r="K27" s="81"/>
      <c r="L27" s="98"/>
      <c r="M27" s="85"/>
      <c r="N27" s="86">
        <v>10000</v>
      </c>
      <c r="O27" s="80"/>
      <c r="P27" s="98">
        <f t="shared" si="1"/>
        <v>10600</v>
      </c>
      <c r="Q27" s="112">
        <v>11000</v>
      </c>
      <c r="R27" s="84">
        <f t="shared" si="2"/>
        <v>-400</v>
      </c>
      <c r="S27" s="148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28" t="s">
        <v>203</v>
      </c>
      <c r="C28" s="33">
        <f t="shared" si="0"/>
        <v>8</v>
      </c>
      <c r="D28" s="32"/>
      <c r="E28" s="32">
        <v>8</v>
      </c>
      <c r="F28" s="120">
        <v>-1840</v>
      </c>
      <c r="G28" s="71"/>
      <c r="H28" s="65"/>
      <c r="I28" s="65"/>
      <c r="J28" s="80"/>
      <c r="K28" s="84"/>
      <c r="L28" s="98"/>
      <c r="M28" s="85"/>
      <c r="N28" s="86">
        <v>10000</v>
      </c>
      <c r="O28" s="80"/>
      <c r="P28" s="98">
        <f t="shared" si="1"/>
        <v>10000</v>
      </c>
      <c r="Q28" s="112">
        <v>10000</v>
      </c>
      <c r="R28" s="84">
        <f t="shared" si="2"/>
        <v>-1840</v>
      </c>
      <c r="S28" s="148"/>
      <c r="T28" s="1"/>
      <c r="U28" s="20"/>
      <c r="V28" s="26"/>
      <c r="W28" s="26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31" t="s">
        <v>204</v>
      </c>
      <c r="C29" s="33">
        <f t="shared" si="0"/>
        <v>5</v>
      </c>
      <c r="D29" s="41"/>
      <c r="E29" s="41">
        <v>5</v>
      </c>
      <c r="F29" s="121"/>
      <c r="G29" s="72"/>
      <c r="H29" s="94"/>
      <c r="I29" s="94"/>
      <c r="J29" s="95"/>
      <c r="K29" s="96"/>
      <c r="L29" s="109"/>
      <c r="M29" s="97"/>
      <c r="N29" s="86">
        <v>10000</v>
      </c>
      <c r="O29" s="95"/>
      <c r="P29" s="98">
        <f t="shared" si="1"/>
        <v>10000</v>
      </c>
      <c r="Q29" s="112">
        <v>10000</v>
      </c>
      <c r="R29" s="84">
        <f t="shared" si="2"/>
        <v>0</v>
      </c>
      <c r="S29" s="148"/>
      <c r="T29" s="1"/>
      <c r="U29" s="20"/>
      <c r="V29" s="20"/>
      <c r="W29" s="20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27" t="s">
        <v>205</v>
      </c>
      <c r="C30" s="33">
        <f t="shared" si="0"/>
        <v>8</v>
      </c>
      <c r="D30" s="41"/>
      <c r="E30" s="41">
        <v>8</v>
      </c>
      <c r="F30" s="121"/>
      <c r="G30" s="72"/>
      <c r="H30" s="94"/>
      <c r="I30" s="94"/>
      <c r="J30" s="95"/>
      <c r="K30" s="96"/>
      <c r="L30" s="98"/>
      <c r="M30" s="97"/>
      <c r="N30" s="86">
        <v>10000</v>
      </c>
      <c r="O30" s="95"/>
      <c r="P30" s="98">
        <f t="shared" si="1"/>
        <v>10000</v>
      </c>
      <c r="Q30" s="112">
        <v>20000</v>
      </c>
      <c r="R30" s="84">
        <f t="shared" si="2"/>
        <v>-10000</v>
      </c>
      <c r="S30" s="148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1.25" thickBot="1">
      <c r="A31" s="38" t="s">
        <v>3</v>
      </c>
      <c r="B31" s="129" t="s">
        <v>6</v>
      </c>
      <c r="C31" s="39">
        <f t="shared" si="0"/>
        <v>5</v>
      </c>
      <c r="D31" s="40">
        <v>1</v>
      </c>
      <c r="E31" s="40">
        <v>2</v>
      </c>
      <c r="F31" s="122"/>
      <c r="G31" s="73"/>
      <c r="H31" s="70">
        <v>500</v>
      </c>
      <c r="I31" s="70"/>
      <c r="J31" s="90"/>
      <c r="K31" s="91"/>
      <c r="L31" s="108"/>
      <c r="M31" s="92"/>
      <c r="N31" s="93">
        <v>10000</v>
      </c>
      <c r="O31" s="90"/>
      <c r="P31" s="108">
        <f t="shared" si="1"/>
        <v>10500</v>
      </c>
      <c r="Q31" s="114">
        <v>10500</v>
      </c>
      <c r="R31" s="91">
        <f t="shared" si="2"/>
        <v>0</v>
      </c>
      <c r="S31" s="149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0.5">
      <c r="A32" s="31" t="s">
        <v>7</v>
      </c>
      <c r="B32" s="128" t="s">
        <v>13</v>
      </c>
      <c r="C32" s="34">
        <f t="shared" si="0"/>
        <v>12</v>
      </c>
      <c r="D32" s="32">
        <v>1</v>
      </c>
      <c r="E32" s="33">
        <v>9</v>
      </c>
      <c r="F32" s="118">
        <v>-400</v>
      </c>
      <c r="G32" s="65"/>
      <c r="H32" s="65">
        <v>500</v>
      </c>
      <c r="I32" s="65">
        <v>200</v>
      </c>
      <c r="J32" s="80">
        <v>1000</v>
      </c>
      <c r="K32" s="84"/>
      <c r="L32" s="98"/>
      <c r="M32" s="85"/>
      <c r="N32" s="83">
        <v>10000</v>
      </c>
      <c r="O32" s="79"/>
      <c r="P32" s="83">
        <f t="shared" si="1"/>
        <v>11700</v>
      </c>
      <c r="Q32" s="115">
        <v>12000</v>
      </c>
      <c r="R32" s="81">
        <f t="shared" si="2"/>
        <v>-700</v>
      </c>
      <c r="S32" s="150"/>
      <c r="T32" s="8"/>
      <c r="U32" s="20"/>
      <c r="V32" s="26"/>
      <c r="W32" s="26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6" t="s">
        <v>7</v>
      </c>
      <c r="B33" s="127" t="s">
        <v>206</v>
      </c>
      <c r="C33" s="33">
        <f t="shared" si="0"/>
        <v>8</v>
      </c>
      <c r="D33" s="32"/>
      <c r="E33" s="33">
        <v>8</v>
      </c>
      <c r="F33" s="118"/>
      <c r="G33" s="65"/>
      <c r="H33" s="65"/>
      <c r="I33" s="65"/>
      <c r="J33" s="80"/>
      <c r="K33" s="84"/>
      <c r="L33" s="98"/>
      <c r="M33" s="85"/>
      <c r="N33" s="86">
        <v>10000</v>
      </c>
      <c r="O33" s="80"/>
      <c r="P33" s="98">
        <f t="shared" si="1"/>
        <v>10000</v>
      </c>
      <c r="Q33" s="112">
        <v>10000</v>
      </c>
      <c r="R33" s="84">
        <f t="shared" si="2"/>
        <v>0</v>
      </c>
      <c r="S33" s="148"/>
      <c r="T33" s="1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30" t="s">
        <v>51</v>
      </c>
      <c r="C34" s="33">
        <f t="shared" si="0"/>
        <v>10</v>
      </c>
      <c r="D34" s="32"/>
      <c r="E34" s="33">
        <v>10</v>
      </c>
      <c r="F34" s="118"/>
      <c r="G34" s="65"/>
      <c r="H34" s="65">
        <v>500</v>
      </c>
      <c r="I34" s="65">
        <v>100</v>
      </c>
      <c r="J34" s="80"/>
      <c r="K34" s="84"/>
      <c r="L34" s="98"/>
      <c r="M34" s="85"/>
      <c r="N34" s="86">
        <v>10000</v>
      </c>
      <c r="O34" s="89"/>
      <c r="P34" s="98">
        <f t="shared" si="1"/>
        <v>10600</v>
      </c>
      <c r="Q34" s="112">
        <v>10500</v>
      </c>
      <c r="R34" s="141">
        <f t="shared" si="2"/>
        <v>100</v>
      </c>
      <c r="S34" s="148"/>
      <c r="T34" s="8"/>
      <c r="U34" s="20"/>
      <c r="V34" s="20"/>
      <c r="W34" s="20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27" t="s">
        <v>50</v>
      </c>
      <c r="C35" s="33">
        <f t="shared" si="0"/>
        <v>7</v>
      </c>
      <c r="D35" s="32"/>
      <c r="E35" s="32">
        <v>7</v>
      </c>
      <c r="F35" s="120"/>
      <c r="G35" s="71"/>
      <c r="H35" s="65"/>
      <c r="I35" s="65"/>
      <c r="J35" s="80"/>
      <c r="K35" s="84"/>
      <c r="L35" s="98"/>
      <c r="M35" s="85"/>
      <c r="N35" s="86">
        <v>10000</v>
      </c>
      <c r="O35" s="80"/>
      <c r="P35" s="98">
        <f t="shared" si="1"/>
        <v>10000</v>
      </c>
      <c r="Q35" s="112">
        <v>10300</v>
      </c>
      <c r="R35" s="84">
        <f t="shared" si="2"/>
        <v>-300</v>
      </c>
      <c r="S35" s="148"/>
      <c r="T35" s="8"/>
      <c r="U35" s="20"/>
      <c r="V35" s="26"/>
      <c r="W35" s="26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207</v>
      </c>
      <c r="C36" s="33">
        <f t="shared" si="0"/>
        <v>7</v>
      </c>
      <c r="D36" s="32"/>
      <c r="E36" s="32">
        <v>7</v>
      </c>
      <c r="F36" s="120">
        <v>-500</v>
      </c>
      <c r="G36" s="71"/>
      <c r="H36" s="65"/>
      <c r="I36" s="65">
        <v>200</v>
      </c>
      <c r="J36" s="80"/>
      <c r="K36" s="84"/>
      <c r="L36" s="98"/>
      <c r="M36" s="85"/>
      <c r="N36" s="86">
        <v>10000</v>
      </c>
      <c r="O36" s="80"/>
      <c r="P36" s="98">
        <f t="shared" si="1"/>
        <v>10200</v>
      </c>
      <c r="Q36" s="112">
        <v>10500</v>
      </c>
      <c r="R36" s="84">
        <f t="shared" si="2"/>
        <v>-800</v>
      </c>
      <c r="S36" s="148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30</v>
      </c>
      <c r="C37" s="33">
        <f t="shared" si="0"/>
        <v>8</v>
      </c>
      <c r="D37" s="32">
        <v>1</v>
      </c>
      <c r="E37" s="32">
        <v>5</v>
      </c>
      <c r="F37" s="120"/>
      <c r="G37" s="71"/>
      <c r="H37" s="65">
        <v>500</v>
      </c>
      <c r="I37" s="65"/>
      <c r="J37" s="65"/>
      <c r="K37" s="98"/>
      <c r="L37" s="98"/>
      <c r="M37" s="85"/>
      <c r="N37" s="86">
        <v>10000</v>
      </c>
      <c r="O37" s="80"/>
      <c r="P37" s="98">
        <f t="shared" si="1"/>
        <v>10500</v>
      </c>
      <c r="Q37" s="112">
        <v>10500</v>
      </c>
      <c r="R37" s="84">
        <f t="shared" si="2"/>
        <v>0</v>
      </c>
      <c r="S37" s="148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52</v>
      </c>
      <c r="C38" s="33">
        <f t="shared" si="0"/>
        <v>12</v>
      </c>
      <c r="D38" s="24">
        <v>1</v>
      </c>
      <c r="E38" s="24">
        <v>9</v>
      </c>
      <c r="F38" s="123">
        <v>-1050</v>
      </c>
      <c r="G38" s="74"/>
      <c r="H38" s="68">
        <v>500</v>
      </c>
      <c r="I38" s="68">
        <v>500</v>
      </c>
      <c r="J38" s="89"/>
      <c r="K38" s="81"/>
      <c r="L38" s="86"/>
      <c r="M38" s="82"/>
      <c r="N38" s="86">
        <v>10000</v>
      </c>
      <c r="O38" s="80"/>
      <c r="P38" s="98">
        <f t="shared" si="1"/>
        <v>11000</v>
      </c>
      <c r="Q38" s="112">
        <v>10000</v>
      </c>
      <c r="R38" s="84">
        <f t="shared" si="2"/>
        <v>-50</v>
      </c>
      <c r="S38" s="148"/>
      <c r="T38" s="8"/>
      <c r="U38" s="20"/>
      <c r="V38" s="20"/>
      <c r="W38" s="20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208</v>
      </c>
      <c r="C39" s="33">
        <f t="shared" si="0"/>
        <v>19</v>
      </c>
      <c r="D39" s="32">
        <v>1</v>
      </c>
      <c r="E39" s="32">
        <v>16</v>
      </c>
      <c r="F39" s="120"/>
      <c r="G39" s="71"/>
      <c r="H39" s="65">
        <v>500</v>
      </c>
      <c r="I39" s="65"/>
      <c r="J39" s="80"/>
      <c r="K39" s="84"/>
      <c r="L39" s="98"/>
      <c r="M39" s="85"/>
      <c r="N39" s="86">
        <v>10000</v>
      </c>
      <c r="O39" s="80"/>
      <c r="P39" s="98">
        <f t="shared" si="1"/>
        <v>10500</v>
      </c>
      <c r="Q39" s="112">
        <v>10500</v>
      </c>
      <c r="R39" s="84">
        <f t="shared" si="2"/>
        <v>0</v>
      </c>
      <c r="S39" s="148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8" t="s">
        <v>53</v>
      </c>
      <c r="C40" s="33">
        <f t="shared" si="0"/>
        <v>10</v>
      </c>
      <c r="D40" s="32"/>
      <c r="E40" s="32">
        <v>10</v>
      </c>
      <c r="F40" s="120"/>
      <c r="G40" s="71"/>
      <c r="H40" s="65"/>
      <c r="I40" s="65"/>
      <c r="J40" s="80"/>
      <c r="K40" s="84"/>
      <c r="L40" s="98"/>
      <c r="M40" s="85"/>
      <c r="N40" s="86">
        <v>10000</v>
      </c>
      <c r="O40" s="80"/>
      <c r="P40" s="98">
        <f t="shared" ref="P40:P57" si="3">SUM(G40:N40)</f>
        <v>10000</v>
      </c>
      <c r="Q40" s="112">
        <v>10000</v>
      </c>
      <c r="R40" s="84">
        <f t="shared" ref="R40:R57" si="4">SUM(P40-Q40+F40)</f>
        <v>0</v>
      </c>
      <c r="S40" s="148"/>
      <c r="T40" s="1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226</v>
      </c>
      <c r="B41" s="127" t="s">
        <v>56</v>
      </c>
      <c r="C41" s="33">
        <f t="shared" si="0"/>
        <v>7</v>
      </c>
      <c r="D41" s="24"/>
      <c r="E41" s="37">
        <v>7</v>
      </c>
      <c r="F41" s="119">
        <v>-200</v>
      </c>
      <c r="G41" s="68"/>
      <c r="H41" s="68"/>
      <c r="I41" s="68"/>
      <c r="J41" s="89"/>
      <c r="K41" s="81"/>
      <c r="L41" s="98"/>
      <c r="M41" s="85"/>
      <c r="N41" s="86">
        <v>10000</v>
      </c>
      <c r="O41" s="89"/>
      <c r="P41" s="98">
        <f t="shared" si="3"/>
        <v>10000</v>
      </c>
      <c r="Q41" s="112">
        <v>10000</v>
      </c>
      <c r="R41" s="84">
        <f t="shared" si="4"/>
        <v>-200</v>
      </c>
      <c r="S41" s="151"/>
      <c r="T41" s="8"/>
      <c r="U41" s="20"/>
      <c r="V41" s="26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7</v>
      </c>
      <c r="B42" s="132" t="s">
        <v>54</v>
      </c>
      <c r="C42" s="33">
        <f t="shared" si="0"/>
        <v>15</v>
      </c>
      <c r="D42" s="32">
        <v>2</v>
      </c>
      <c r="E42" s="33">
        <v>9</v>
      </c>
      <c r="F42" s="118"/>
      <c r="G42" s="65"/>
      <c r="H42" s="65">
        <v>1000</v>
      </c>
      <c r="I42" s="65"/>
      <c r="J42" s="80"/>
      <c r="K42" s="84"/>
      <c r="L42" s="98"/>
      <c r="M42" s="85"/>
      <c r="N42" s="86">
        <v>10000</v>
      </c>
      <c r="O42" s="80"/>
      <c r="P42" s="98">
        <f t="shared" si="3"/>
        <v>11000</v>
      </c>
      <c r="Q42" s="112">
        <v>10500</v>
      </c>
      <c r="R42" s="141">
        <f t="shared" si="4"/>
        <v>500</v>
      </c>
      <c r="S42" s="148"/>
      <c r="T42" s="8"/>
      <c r="U42" s="20"/>
      <c r="V42" s="20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27" t="s">
        <v>28</v>
      </c>
      <c r="C43" s="33">
        <f t="shared" si="0"/>
        <v>10</v>
      </c>
      <c r="D43" s="32">
        <v>1</v>
      </c>
      <c r="E43" s="33">
        <v>7</v>
      </c>
      <c r="F43" s="118">
        <v>-460</v>
      </c>
      <c r="G43" s="65"/>
      <c r="H43" s="65">
        <v>500</v>
      </c>
      <c r="I43" s="65"/>
      <c r="J43" s="80"/>
      <c r="K43" s="84"/>
      <c r="L43" s="98"/>
      <c r="M43" s="85"/>
      <c r="N43" s="86">
        <v>10000</v>
      </c>
      <c r="O43" s="80"/>
      <c r="P43" s="98">
        <f t="shared" si="3"/>
        <v>10500</v>
      </c>
      <c r="Q43" s="112">
        <v>11000</v>
      </c>
      <c r="R43" s="84">
        <f t="shared" si="4"/>
        <v>-960</v>
      </c>
      <c r="S43" s="148"/>
      <c r="T43" s="8"/>
      <c r="U43" s="20"/>
      <c r="V43" s="20"/>
      <c r="W43" s="20"/>
      <c r="X43" s="26"/>
      <c r="Y43" s="20"/>
      <c r="Z43" s="35"/>
      <c r="AA43" s="8"/>
      <c r="AB43" s="8"/>
      <c r="AC43" s="8"/>
      <c r="AD43" s="8"/>
      <c r="AE43" s="8"/>
    </row>
    <row r="44" spans="1:31" s="6" customFormat="1" ht="11.25" thickBot="1">
      <c r="A44" s="42" t="s">
        <v>7</v>
      </c>
      <c r="B44" s="129" t="s">
        <v>57</v>
      </c>
      <c r="C44" s="39">
        <f t="shared" si="0"/>
        <v>8</v>
      </c>
      <c r="D44" s="43"/>
      <c r="E44" s="29">
        <v>8</v>
      </c>
      <c r="F44" s="124"/>
      <c r="G44" s="76"/>
      <c r="H44" s="76"/>
      <c r="I44" s="76"/>
      <c r="J44" s="99"/>
      <c r="K44" s="100"/>
      <c r="L44" s="93"/>
      <c r="M44" s="101"/>
      <c r="N44" s="93">
        <v>10000</v>
      </c>
      <c r="O44" s="79"/>
      <c r="P44" s="108">
        <f t="shared" si="3"/>
        <v>10000</v>
      </c>
      <c r="Q44" s="113">
        <v>10000</v>
      </c>
      <c r="R44" s="96">
        <f t="shared" si="4"/>
        <v>0</v>
      </c>
      <c r="S44" s="149"/>
      <c r="T44" s="1"/>
      <c r="U44" s="20"/>
      <c r="V44" s="26"/>
      <c r="W44" s="26"/>
      <c r="X44" s="20"/>
      <c r="Y44" s="20"/>
      <c r="Z44" s="35"/>
      <c r="AA44" s="8"/>
      <c r="AB44" s="8"/>
      <c r="AC44" s="8"/>
      <c r="AD44" s="8"/>
      <c r="AE44" s="8"/>
    </row>
    <row r="45" spans="1:31" s="6" customFormat="1" ht="10.5">
      <c r="A45" s="44" t="s">
        <v>8</v>
      </c>
      <c r="B45" s="130" t="s">
        <v>173</v>
      </c>
      <c r="C45" s="34">
        <f t="shared" si="0"/>
        <v>12</v>
      </c>
      <c r="D45" s="32">
        <v>1</v>
      </c>
      <c r="E45" s="33">
        <v>9</v>
      </c>
      <c r="F45" s="118">
        <v>-180</v>
      </c>
      <c r="G45" s="65"/>
      <c r="H45" s="65">
        <v>500</v>
      </c>
      <c r="I45" s="65"/>
      <c r="J45" s="80"/>
      <c r="K45" s="84"/>
      <c r="L45" s="98"/>
      <c r="M45" s="85"/>
      <c r="N45" s="83">
        <v>10000</v>
      </c>
      <c r="O45" s="107"/>
      <c r="P45" s="83">
        <f t="shared" si="3"/>
        <v>10500</v>
      </c>
      <c r="Q45" s="111">
        <v>11000</v>
      </c>
      <c r="R45" s="143">
        <f t="shared" si="4"/>
        <v>-680</v>
      </c>
      <c r="S45" s="150"/>
      <c r="T45" s="8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36" t="s">
        <v>8</v>
      </c>
      <c r="B46" s="127" t="s">
        <v>9</v>
      </c>
      <c r="C46" s="33">
        <f t="shared" si="0"/>
        <v>5</v>
      </c>
      <c r="D46" s="32"/>
      <c r="E46" s="33">
        <v>5</v>
      </c>
      <c r="F46" s="118"/>
      <c r="G46" s="65"/>
      <c r="H46" s="65"/>
      <c r="I46" s="65"/>
      <c r="J46" s="80"/>
      <c r="K46" s="84"/>
      <c r="L46" s="98"/>
      <c r="M46" s="85"/>
      <c r="N46" s="86">
        <v>10000</v>
      </c>
      <c r="O46" s="80"/>
      <c r="P46" s="98">
        <f t="shared" si="3"/>
        <v>10000</v>
      </c>
      <c r="Q46" s="112">
        <v>10000</v>
      </c>
      <c r="R46" s="84">
        <f t="shared" si="4"/>
        <v>0</v>
      </c>
      <c r="S46" s="148"/>
      <c r="T46" s="8"/>
      <c r="U46" s="20"/>
      <c r="V46" s="26"/>
      <c r="W46" s="20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209</v>
      </c>
      <c r="C47" s="33">
        <f t="shared" si="0"/>
        <v>13</v>
      </c>
      <c r="D47" s="32">
        <v>1</v>
      </c>
      <c r="E47" s="33">
        <v>10</v>
      </c>
      <c r="F47" s="118">
        <v>-11700</v>
      </c>
      <c r="G47" s="65"/>
      <c r="H47" s="65">
        <v>500</v>
      </c>
      <c r="I47" s="65"/>
      <c r="J47" s="80"/>
      <c r="K47" s="84"/>
      <c r="L47" s="98"/>
      <c r="M47" s="85"/>
      <c r="N47" s="86">
        <v>10000</v>
      </c>
      <c r="O47" s="80"/>
      <c r="P47" s="98">
        <f t="shared" si="3"/>
        <v>10500</v>
      </c>
      <c r="Q47" s="112"/>
      <c r="R47" s="84">
        <f t="shared" si="4"/>
        <v>-1200</v>
      </c>
      <c r="S47" s="148"/>
      <c r="T47" s="8"/>
      <c r="U47" s="20"/>
      <c r="V47" s="20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210</v>
      </c>
      <c r="C48" s="33">
        <f t="shared" si="0"/>
        <v>7</v>
      </c>
      <c r="D48" s="32">
        <v>1</v>
      </c>
      <c r="E48" s="33">
        <v>4</v>
      </c>
      <c r="F48" s="118"/>
      <c r="G48" s="65"/>
      <c r="H48" s="65">
        <v>500</v>
      </c>
      <c r="I48" s="65">
        <v>300</v>
      </c>
      <c r="J48" s="80"/>
      <c r="K48" s="84"/>
      <c r="L48" s="98"/>
      <c r="M48" s="85"/>
      <c r="N48" s="86">
        <v>10000</v>
      </c>
      <c r="O48" s="89"/>
      <c r="P48" s="98">
        <f t="shared" si="3"/>
        <v>10800</v>
      </c>
      <c r="Q48" s="112">
        <v>10800</v>
      </c>
      <c r="R48" s="84">
        <f t="shared" si="4"/>
        <v>0</v>
      </c>
      <c r="S48" s="148"/>
      <c r="T48" s="8"/>
      <c r="U48" s="20"/>
      <c r="V48" s="26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211</v>
      </c>
      <c r="C49" s="33">
        <f t="shared" si="0"/>
        <v>6</v>
      </c>
      <c r="D49" s="32"/>
      <c r="E49" s="33">
        <v>6</v>
      </c>
      <c r="F49" s="118"/>
      <c r="G49" s="65"/>
      <c r="H49" s="65"/>
      <c r="I49" s="65"/>
      <c r="J49" s="80"/>
      <c r="K49" s="84"/>
      <c r="L49" s="98"/>
      <c r="M49" s="85"/>
      <c r="N49" s="86">
        <v>10000</v>
      </c>
      <c r="O49" s="89"/>
      <c r="P49" s="98">
        <f t="shared" si="3"/>
        <v>10000</v>
      </c>
      <c r="Q49" s="112">
        <v>10000</v>
      </c>
      <c r="R49" s="84">
        <f t="shared" si="4"/>
        <v>0</v>
      </c>
      <c r="S49" s="148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212</v>
      </c>
      <c r="C50" s="33">
        <f t="shared" si="0"/>
        <v>7</v>
      </c>
      <c r="D50" s="32"/>
      <c r="E50" s="33">
        <v>7</v>
      </c>
      <c r="F50" s="118">
        <v>-300</v>
      </c>
      <c r="G50" s="65"/>
      <c r="H50" s="65">
        <v>500</v>
      </c>
      <c r="I50" s="65"/>
      <c r="J50" s="80"/>
      <c r="K50" s="84"/>
      <c r="L50" s="98"/>
      <c r="M50" s="85"/>
      <c r="N50" s="86">
        <v>10000</v>
      </c>
      <c r="O50" s="89"/>
      <c r="P50" s="98">
        <f t="shared" si="3"/>
        <v>10500</v>
      </c>
      <c r="Q50" s="112">
        <v>10200</v>
      </c>
      <c r="R50" s="84">
        <f t="shared" si="4"/>
        <v>0</v>
      </c>
      <c r="S50" s="148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213</v>
      </c>
      <c r="C51" s="33">
        <f t="shared" si="0"/>
        <v>4</v>
      </c>
      <c r="D51" s="32"/>
      <c r="E51" s="33">
        <v>4</v>
      </c>
      <c r="F51" s="118"/>
      <c r="G51" s="65"/>
      <c r="H51" s="65">
        <v>1660</v>
      </c>
      <c r="I51" s="65">
        <v>100</v>
      </c>
      <c r="J51" s="80"/>
      <c r="K51" s="84"/>
      <c r="L51" s="98"/>
      <c r="M51" s="85"/>
      <c r="N51" s="86">
        <v>10000</v>
      </c>
      <c r="O51" s="80"/>
      <c r="P51" s="98">
        <f t="shared" si="3"/>
        <v>11760</v>
      </c>
      <c r="Q51" s="112">
        <v>11760</v>
      </c>
      <c r="R51" s="84">
        <f t="shared" si="4"/>
        <v>0</v>
      </c>
      <c r="S51" s="152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30" t="s">
        <v>214</v>
      </c>
      <c r="C52" s="33">
        <f t="shared" si="0"/>
        <v>7</v>
      </c>
      <c r="D52" s="32"/>
      <c r="E52" s="33">
        <v>7</v>
      </c>
      <c r="F52" s="118">
        <v>-3800</v>
      </c>
      <c r="G52" s="65"/>
      <c r="H52" s="65"/>
      <c r="I52" s="65">
        <v>600</v>
      </c>
      <c r="J52" s="80"/>
      <c r="K52" s="84"/>
      <c r="L52" s="98"/>
      <c r="M52" s="85"/>
      <c r="N52" s="86">
        <v>10000</v>
      </c>
      <c r="O52" s="89"/>
      <c r="P52" s="98">
        <f t="shared" si="3"/>
        <v>10600</v>
      </c>
      <c r="Q52" s="112">
        <v>6800</v>
      </c>
      <c r="R52" s="84">
        <f t="shared" si="4"/>
        <v>0</v>
      </c>
      <c r="S52" s="148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27" t="s">
        <v>215</v>
      </c>
      <c r="C53" s="33">
        <f t="shared" si="0"/>
        <v>11</v>
      </c>
      <c r="D53" s="32"/>
      <c r="E53" s="33">
        <v>11</v>
      </c>
      <c r="F53" s="118">
        <v>-100</v>
      </c>
      <c r="G53" s="65"/>
      <c r="H53" s="65"/>
      <c r="I53" s="65"/>
      <c r="J53" s="80"/>
      <c r="K53" s="84"/>
      <c r="L53" s="98"/>
      <c r="M53" s="85"/>
      <c r="N53" s="86">
        <v>10000</v>
      </c>
      <c r="O53" s="89"/>
      <c r="P53" s="98">
        <f t="shared" si="3"/>
        <v>10000</v>
      </c>
      <c r="Q53" s="112">
        <v>10000</v>
      </c>
      <c r="R53" s="84">
        <f t="shared" si="4"/>
        <v>-100</v>
      </c>
      <c r="S53" s="148"/>
      <c r="T53" s="8"/>
      <c r="U53" s="20"/>
      <c r="V53" s="20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30" t="s">
        <v>216</v>
      </c>
      <c r="C54" s="33">
        <f t="shared" si="0"/>
        <v>7</v>
      </c>
      <c r="D54" s="32">
        <v>1</v>
      </c>
      <c r="E54" s="33">
        <v>4</v>
      </c>
      <c r="F54" s="118">
        <v>-1700</v>
      </c>
      <c r="G54" s="65"/>
      <c r="H54" s="65">
        <v>500</v>
      </c>
      <c r="I54" s="65"/>
      <c r="J54" s="80"/>
      <c r="K54" s="84"/>
      <c r="L54" s="98"/>
      <c r="M54" s="85"/>
      <c r="N54" s="86">
        <v>10000</v>
      </c>
      <c r="O54" s="89"/>
      <c r="P54" s="98">
        <f t="shared" si="3"/>
        <v>10500</v>
      </c>
      <c r="Q54" s="112">
        <v>10000</v>
      </c>
      <c r="R54" s="84">
        <f t="shared" si="4"/>
        <v>-1200</v>
      </c>
      <c r="S54" s="148"/>
      <c r="T54" s="8"/>
      <c r="U54" s="20"/>
      <c r="V54" s="26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27" t="s">
        <v>217</v>
      </c>
      <c r="C55" s="33">
        <f t="shared" si="0"/>
        <v>6</v>
      </c>
      <c r="D55" s="24"/>
      <c r="E55" s="37">
        <v>6</v>
      </c>
      <c r="F55" s="119"/>
      <c r="G55" s="68"/>
      <c r="H55" s="68"/>
      <c r="I55" s="68">
        <v>100</v>
      </c>
      <c r="J55" s="89"/>
      <c r="K55" s="81"/>
      <c r="L55" s="98"/>
      <c r="M55" s="85"/>
      <c r="N55" s="86">
        <v>10000</v>
      </c>
      <c r="O55" s="79"/>
      <c r="P55" s="98">
        <f t="shared" si="3"/>
        <v>10100</v>
      </c>
      <c r="Q55" s="112">
        <v>10600</v>
      </c>
      <c r="R55" s="84">
        <f t="shared" si="4"/>
        <v>-500</v>
      </c>
      <c r="S55" s="148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183</v>
      </c>
      <c r="C56" s="33">
        <f t="shared" si="0"/>
        <v>10</v>
      </c>
      <c r="D56" s="32"/>
      <c r="E56" s="33">
        <v>10</v>
      </c>
      <c r="F56" s="118"/>
      <c r="G56" s="65"/>
      <c r="H56" s="65"/>
      <c r="I56" s="65"/>
      <c r="J56" s="80"/>
      <c r="K56" s="84"/>
      <c r="L56" s="98"/>
      <c r="M56" s="85"/>
      <c r="N56" s="86">
        <v>10000</v>
      </c>
      <c r="O56" s="80"/>
      <c r="P56" s="98">
        <f t="shared" si="3"/>
        <v>10000</v>
      </c>
      <c r="Q56" s="112">
        <v>10000</v>
      </c>
      <c r="R56" s="84">
        <f t="shared" si="4"/>
        <v>0</v>
      </c>
      <c r="S56" s="148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1.25" thickBot="1">
      <c r="A57" s="38" t="s">
        <v>8</v>
      </c>
      <c r="B57" s="133" t="s">
        <v>10</v>
      </c>
      <c r="C57" s="39">
        <f t="shared" si="0"/>
        <v>10</v>
      </c>
      <c r="D57" s="40"/>
      <c r="E57" s="39">
        <v>10</v>
      </c>
      <c r="F57" s="125">
        <v>-800</v>
      </c>
      <c r="G57" s="70"/>
      <c r="H57" s="70"/>
      <c r="I57" s="70">
        <v>100</v>
      </c>
      <c r="J57" s="90"/>
      <c r="K57" s="91"/>
      <c r="L57" s="108"/>
      <c r="M57" s="92"/>
      <c r="N57" s="93">
        <v>10000</v>
      </c>
      <c r="O57" s="90"/>
      <c r="P57" s="108">
        <f t="shared" si="3"/>
        <v>10100</v>
      </c>
      <c r="Q57" s="114">
        <v>10000</v>
      </c>
      <c r="R57" s="91">
        <f t="shared" si="4"/>
        <v>-700</v>
      </c>
      <c r="S57" s="140"/>
      <c r="T57" s="8"/>
      <c r="U57" s="20"/>
      <c r="V57" s="20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0.5">
      <c r="A58" s="10"/>
      <c r="B58" s="77"/>
      <c r="C58" s="21"/>
      <c r="D58" s="20"/>
      <c r="E58" s="20"/>
      <c r="F58" s="20"/>
      <c r="G58" s="20"/>
      <c r="H58" s="21"/>
      <c r="I58" s="21"/>
      <c r="J58" s="21"/>
      <c r="K58" s="21"/>
      <c r="L58" s="11"/>
      <c r="M58" s="78"/>
      <c r="N58" s="12"/>
      <c r="O58" s="11"/>
      <c r="P58" s="45"/>
      <c r="Q58" s="45"/>
      <c r="R58" s="46"/>
      <c r="S58" s="63"/>
      <c r="T58" s="21"/>
      <c r="U58" s="20"/>
      <c r="V58" s="20"/>
      <c r="W58" s="21"/>
      <c r="X58" s="21"/>
      <c r="Y58" s="21"/>
      <c r="Z58" s="21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8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 t="s">
        <v>11</v>
      </c>
      <c r="C62" s="20">
        <f t="shared" ref="C62:R62" si="5">SUM(C8:C58)</f>
        <v>509</v>
      </c>
      <c r="D62" s="20">
        <f t="shared" si="5"/>
        <v>25</v>
      </c>
      <c r="E62" s="20">
        <f t="shared" si="5"/>
        <v>434</v>
      </c>
      <c r="F62" s="106">
        <f t="shared" si="5"/>
        <v>-30590.5</v>
      </c>
      <c r="G62" s="106">
        <f t="shared" si="5"/>
        <v>0</v>
      </c>
      <c r="H62" s="106">
        <f t="shared" si="5"/>
        <v>17660</v>
      </c>
      <c r="I62" s="106">
        <f t="shared" si="5"/>
        <v>5900</v>
      </c>
      <c r="J62" s="106">
        <f t="shared" si="5"/>
        <v>2500</v>
      </c>
      <c r="K62" s="106">
        <f t="shared" si="5"/>
        <v>0</v>
      </c>
      <c r="L62" s="106">
        <f t="shared" si="5"/>
        <v>0</v>
      </c>
      <c r="M62" s="106">
        <f t="shared" si="5"/>
        <v>0</v>
      </c>
      <c r="N62" s="106">
        <f t="shared" si="5"/>
        <v>500000</v>
      </c>
      <c r="O62" s="106">
        <f t="shared" si="5"/>
        <v>0</v>
      </c>
      <c r="P62" s="106">
        <f t="shared" si="5"/>
        <v>526060</v>
      </c>
      <c r="Q62" s="106">
        <f t="shared" si="5"/>
        <v>541560</v>
      </c>
      <c r="R62" s="106">
        <f t="shared" si="5"/>
        <v>-46090.5</v>
      </c>
      <c r="S62" s="63"/>
      <c r="T62" s="20"/>
      <c r="U62" s="20"/>
      <c r="V62" s="20"/>
      <c r="W62" s="20"/>
      <c r="X62" s="20"/>
      <c r="Y62" s="20"/>
      <c r="Z62" s="20"/>
      <c r="AA62" s="8"/>
      <c r="AB62" s="8"/>
      <c r="AC62" s="8"/>
      <c r="AD62" s="8"/>
      <c r="AE62" s="8"/>
    </row>
    <row r="63" spans="1:31" s="6" customFormat="1" ht="10.5">
      <c r="A63" s="10"/>
      <c r="B63" s="8"/>
      <c r="C63" s="20"/>
      <c r="D63" s="20"/>
      <c r="E63" s="20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 t="s">
        <v>12</v>
      </c>
      <c r="C64" s="20">
        <f t="shared" ref="C64:R64" si="6">SUM(C62/50)</f>
        <v>10.18</v>
      </c>
      <c r="D64" s="20">
        <f t="shared" si="6"/>
        <v>0.5</v>
      </c>
      <c r="E64" s="20">
        <f t="shared" si="6"/>
        <v>8.68</v>
      </c>
      <c r="F64" s="106">
        <f t="shared" si="6"/>
        <v>-611.80999999999995</v>
      </c>
      <c r="G64" s="106">
        <f t="shared" si="6"/>
        <v>0</v>
      </c>
      <c r="H64" s="106">
        <f t="shared" si="6"/>
        <v>353.2</v>
      </c>
      <c r="I64" s="106">
        <f t="shared" si="6"/>
        <v>118</v>
      </c>
      <c r="J64" s="106">
        <f t="shared" si="6"/>
        <v>50</v>
      </c>
      <c r="K64" s="106">
        <f t="shared" si="6"/>
        <v>0</v>
      </c>
      <c r="L64" s="106">
        <f t="shared" si="6"/>
        <v>0</v>
      </c>
      <c r="M64" s="106">
        <f t="shared" si="6"/>
        <v>0</v>
      </c>
      <c r="N64" s="106">
        <f t="shared" si="6"/>
        <v>10000</v>
      </c>
      <c r="O64" s="106">
        <f t="shared" si="6"/>
        <v>0</v>
      </c>
      <c r="P64" s="106">
        <f t="shared" si="6"/>
        <v>10521.2</v>
      </c>
      <c r="Q64" s="106">
        <f t="shared" si="6"/>
        <v>10831.2</v>
      </c>
      <c r="R64" s="106">
        <f t="shared" si="6"/>
        <v>-921.81</v>
      </c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26">
      <c r="A65" s="47"/>
      <c r="B65" s="4"/>
      <c r="C65" s="48"/>
      <c r="D65" s="49"/>
      <c r="E65" s="49"/>
      <c r="F65" s="49"/>
      <c r="G65" s="49"/>
      <c r="H65" s="48"/>
      <c r="I65" s="48"/>
      <c r="J65" s="48"/>
      <c r="K65" s="48"/>
      <c r="L65" s="48"/>
      <c r="M65" s="103"/>
      <c r="P65" s="52"/>
      <c r="Q65" s="52"/>
      <c r="T65" s="48"/>
      <c r="U65" s="49"/>
      <c r="V65" s="49"/>
      <c r="W65" s="48"/>
      <c r="X65" s="48"/>
      <c r="Y65" s="48"/>
      <c r="Z65" s="48"/>
    </row>
    <row r="66" spans="1:26">
      <c r="A66" s="47"/>
      <c r="B66" s="4"/>
      <c r="C66" s="54"/>
      <c r="D66" s="49"/>
      <c r="E66" s="55"/>
      <c r="F66" s="55"/>
      <c r="G66" s="55"/>
      <c r="H66" s="48"/>
      <c r="I66" s="48"/>
      <c r="J66" s="48"/>
      <c r="K66" s="48"/>
      <c r="L66" s="50"/>
      <c r="M66" s="103"/>
      <c r="P66" s="56"/>
      <c r="Q66" s="54"/>
      <c r="T66" s="54"/>
      <c r="U66" s="49"/>
      <c r="V66" s="57"/>
      <c r="W66" s="48"/>
      <c r="X66" s="48"/>
      <c r="Y66" s="48"/>
      <c r="Z66" s="49"/>
    </row>
    <row r="67" spans="1:26">
      <c r="A67" s="7"/>
      <c r="B67" s="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04"/>
      <c r="N67" s="55"/>
      <c r="O67" s="55"/>
      <c r="P67" s="52"/>
      <c r="Q67" s="52"/>
      <c r="T67" s="57"/>
      <c r="U67" s="57"/>
      <c r="V67" s="57"/>
      <c r="W67" s="57"/>
      <c r="X67" s="57"/>
      <c r="Y67" s="57"/>
      <c r="Z67" s="57"/>
    </row>
    <row r="68" spans="1:26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26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26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26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26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26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26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26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26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26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26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26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</row>
    <row r="80" spans="1:26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</sheetData>
  <sheetProtection password="C6D9" sheet="1" formatCells="0" formatColumns="0" formatRows="0" insertColumns="0" insertRows="0" insertHyperlinks="0" deleteColumns="0" deleteRows="0" sort="0" autoFilter="0" pivotTables="0"/>
  <mergeCells count="18">
    <mergeCell ref="A1:R1"/>
    <mergeCell ref="A2:R2"/>
    <mergeCell ref="A3:R3"/>
    <mergeCell ref="C5:C7"/>
    <mergeCell ref="D5:D7"/>
    <mergeCell ref="E5:E7"/>
    <mergeCell ref="F5:F6"/>
    <mergeCell ref="G5:G7"/>
    <mergeCell ref="H5:H7"/>
    <mergeCell ref="I5:I7"/>
    <mergeCell ref="J5:J7"/>
    <mergeCell ref="S5:S7"/>
    <mergeCell ref="Q5:Q6"/>
    <mergeCell ref="P5:P6"/>
    <mergeCell ref="N5:O5"/>
    <mergeCell ref="K5:K7"/>
    <mergeCell ref="L5:L7"/>
    <mergeCell ref="M5:M7"/>
  </mergeCells>
  <phoneticPr fontId="15" type="noConversion"/>
  <pageMargins left="0.75" right="0.75" top="1" bottom="1" header="0.5" footer="0.5"/>
  <pageSetup paperSize="9" orientation="portrait" horizontalDpi="200" verticalDpi="200" r:id="rId1"/>
  <headerFooter alignWithMargins="0"/>
  <ignoredErrors>
    <ignoredError sqref="P8:P5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598"/>
  <sheetViews>
    <sheetView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hidden="1" customWidth="1"/>
    <col min="12" max="12" width="8.75" style="51" hidden="1" customWidth="1"/>
    <col min="13" max="13" width="7.625" style="105" hidden="1" customWidth="1"/>
    <col min="14" max="14" width="9.125" style="51" bestFit="1" customWidth="1"/>
    <col min="15" max="15" width="9.125" style="51" hidden="1" customWidth="1"/>
    <col min="16" max="16" width="11.25" style="58" customWidth="1"/>
    <col min="17" max="17" width="10.375" style="58" bestFit="1" customWidth="1"/>
    <col min="18" max="18" width="9.5" style="53" customWidth="1"/>
    <col min="19" max="19" width="21" style="62" customWidth="1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31" s="6" customFormat="1" ht="10.5">
      <c r="A3" s="171" t="s">
        <v>225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6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1.25" thickBot="1">
      <c r="A4" s="10"/>
      <c r="B4" s="9"/>
      <c r="C4" s="11"/>
      <c r="D4" s="12"/>
      <c r="E4" s="12"/>
      <c r="F4" s="12"/>
      <c r="G4" s="12"/>
      <c r="H4" s="11"/>
      <c r="I4" s="11"/>
      <c r="J4" s="11"/>
      <c r="K4" s="11"/>
      <c r="L4" s="11"/>
      <c r="M4" s="78"/>
      <c r="N4" s="13"/>
      <c r="O4" s="14"/>
      <c r="P4" s="15"/>
      <c r="Q4" s="15"/>
      <c r="R4" s="16"/>
      <c r="S4" s="63"/>
      <c r="T4" s="1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>
      <c r="A5" s="17"/>
      <c r="B5" s="18"/>
      <c r="C5" s="161" t="s">
        <v>186</v>
      </c>
      <c r="D5" s="163" t="s">
        <v>143</v>
      </c>
      <c r="E5" s="163" t="s">
        <v>219</v>
      </c>
      <c r="F5" s="166" t="s">
        <v>145</v>
      </c>
      <c r="G5" s="163" t="s">
        <v>21</v>
      </c>
      <c r="H5" s="163" t="s">
        <v>146</v>
      </c>
      <c r="I5" s="163" t="s">
        <v>70</v>
      </c>
      <c r="J5" s="163" t="s">
        <v>148</v>
      </c>
      <c r="K5" s="163" t="s">
        <v>77</v>
      </c>
      <c r="L5" s="163" t="s">
        <v>78</v>
      </c>
      <c r="M5" s="174" t="s">
        <v>20</v>
      </c>
      <c r="N5" s="172" t="s">
        <v>151</v>
      </c>
      <c r="O5" s="173"/>
      <c r="P5" s="163" t="s">
        <v>80</v>
      </c>
      <c r="Q5" s="163" t="s">
        <v>79</v>
      </c>
      <c r="R5" s="153" t="s">
        <v>22</v>
      </c>
      <c r="S5" s="175" t="s">
        <v>220</v>
      </c>
      <c r="T5" s="1"/>
      <c r="U5" s="20"/>
      <c r="V5" s="20"/>
      <c r="W5" s="21"/>
      <c r="X5" s="21"/>
      <c r="Y5" s="21"/>
      <c r="Z5" s="21"/>
      <c r="AA5" s="8"/>
      <c r="AB5" s="8"/>
      <c r="AC5" s="8"/>
      <c r="AD5" s="8"/>
      <c r="AE5" s="8"/>
    </row>
    <row r="6" spans="1:31" s="6" customFormat="1" ht="21.75" thickBot="1">
      <c r="A6" s="22"/>
      <c r="B6" s="22"/>
      <c r="C6" s="162"/>
      <c r="D6" s="164"/>
      <c r="E6" s="164"/>
      <c r="F6" s="167"/>
      <c r="G6" s="164"/>
      <c r="H6" s="164"/>
      <c r="I6" s="164"/>
      <c r="J6" s="164"/>
      <c r="K6" s="164"/>
      <c r="L6" s="164"/>
      <c r="M6" s="164"/>
      <c r="N6" s="30" t="s">
        <v>221</v>
      </c>
      <c r="O6" s="43" t="s">
        <v>222</v>
      </c>
      <c r="P6" s="165"/>
      <c r="Q6" s="165"/>
      <c r="R6" s="154" t="s">
        <v>227</v>
      </c>
      <c r="S6" s="164"/>
      <c r="T6" s="8"/>
      <c r="U6" s="20"/>
      <c r="V6" s="20"/>
      <c r="W6" s="26"/>
      <c r="X6" s="26"/>
      <c r="Y6" s="26"/>
      <c r="Z6" s="26"/>
      <c r="AA6" s="8"/>
      <c r="AB6" s="8"/>
      <c r="AC6" s="8"/>
      <c r="AD6" s="8"/>
      <c r="AE6" s="8"/>
    </row>
    <row r="7" spans="1:31" s="6" customFormat="1" ht="11.25" thickBot="1">
      <c r="A7" s="27" t="s">
        <v>0</v>
      </c>
      <c r="B7" s="28" t="s">
        <v>1</v>
      </c>
      <c r="C7" s="162"/>
      <c r="D7" s="165"/>
      <c r="E7" s="165"/>
      <c r="F7" s="110" t="s">
        <v>81</v>
      </c>
      <c r="G7" s="165"/>
      <c r="H7" s="165"/>
      <c r="I7" s="165"/>
      <c r="J7" s="165"/>
      <c r="K7" s="165"/>
      <c r="L7" s="165"/>
      <c r="M7" s="165"/>
      <c r="N7" s="29" t="s">
        <v>156</v>
      </c>
      <c r="O7" s="23" t="s">
        <v>157</v>
      </c>
      <c r="P7" s="23" t="s">
        <v>4</v>
      </c>
      <c r="Q7" s="23" t="s">
        <v>4</v>
      </c>
      <c r="R7" s="144" t="s">
        <v>5</v>
      </c>
      <c r="S7" s="165"/>
      <c r="T7" s="1"/>
      <c r="U7" s="26"/>
      <c r="V7" s="26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0.5">
      <c r="A8" s="31" t="s">
        <v>2</v>
      </c>
      <c r="B8" s="126">
        <v>816</v>
      </c>
      <c r="C8" s="34">
        <f t="shared" ref="C8:C39" si="0">SUM(D8*3+E8)</f>
        <v>15</v>
      </c>
      <c r="D8" s="32">
        <v>2</v>
      </c>
      <c r="E8" s="33">
        <v>9</v>
      </c>
      <c r="F8" s="118">
        <v>-2500</v>
      </c>
      <c r="G8" s="65"/>
      <c r="H8" s="65">
        <v>1000</v>
      </c>
      <c r="I8" s="65"/>
      <c r="J8" s="80"/>
      <c r="K8" s="81"/>
      <c r="L8" s="86"/>
      <c r="M8" s="82"/>
      <c r="N8" s="83">
        <v>10000</v>
      </c>
      <c r="O8" s="107"/>
      <c r="P8" s="83">
        <f t="shared" ref="P8:P39" si="1">SUM(G8:N8)</f>
        <v>11000</v>
      </c>
      <c r="Q8" s="111">
        <v>8500</v>
      </c>
      <c r="R8" s="143">
        <f t="shared" ref="R8:R39" si="2">SUM(P8-Q8+F8)</f>
        <v>0</v>
      </c>
      <c r="S8" s="145"/>
      <c r="T8" s="1"/>
      <c r="U8" s="20"/>
      <c r="V8" s="20"/>
      <c r="W8" s="20"/>
      <c r="X8" s="20"/>
      <c r="Y8" s="20"/>
      <c r="Z8" s="35"/>
      <c r="AA8" s="8"/>
      <c r="AB8" s="8"/>
      <c r="AC8" s="8"/>
      <c r="AD8" s="8"/>
      <c r="AE8" s="8"/>
    </row>
    <row r="9" spans="1:31" s="6" customFormat="1" ht="10.5">
      <c r="A9" s="36" t="s">
        <v>2</v>
      </c>
      <c r="B9" s="127" t="s">
        <v>23</v>
      </c>
      <c r="C9" s="33">
        <f t="shared" si="0"/>
        <v>20</v>
      </c>
      <c r="D9" s="32">
        <v>2</v>
      </c>
      <c r="E9" s="33">
        <v>14</v>
      </c>
      <c r="F9" s="116"/>
      <c r="G9" s="65"/>
      <c r="H9" s="65">
        <v>1000</v>
      </c>
      <c r="I9" s="65"/>
      <c r="J9" s="80"/>
      <c r="K9" s="84"/>
      <c r="L9" s="98"/>
      <c r="M9" s="85"/>
      <c r="N9" s="86">
        <v>10000</v>
      </c>
      <c r="O9" s="80"/>
      <c r="P9" s="98">
        <f t="shared" si="1"/>
        <v>11000</v>
      </c>
      <c r="Q9" s="112">
        <v>11000</v>
      </c>
      <c r="R9" s="84">
        <f t="shared" si="2"/>
        <v>0</v>
      </c>
      <c r="S9" s="146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15</v>
      </c>
      <c r="C10" s="33">
        <f t="shared" si="0"/>
        <v>20</v>
      </c>
      <c r="D10" s="32">
        <v>1</v>
      </c>
      <c r="E10" s="33">
        <v>17</v>
      </c>
      <c r="F10" s="117">
        <v>500</v>
      </c>
      <c r="G10" s="65"/>
      <c r="H10" s="65">
        <v>1000</v>
      </c>
      <c r="I10" s="65">
        <v>500</v>
      </c>
      <c r="J10" s="80"/>
      <c r="K10" s="84"/>
      <c r="L10" s="98"/>
      <c r="M10" s="85"/>
      <c r="N10" s="86">
        <v>10000</v>
      </c>
      <c r="O10" s="80"/>
      <c r="P10" s="98">
        <f t="shared" si="1"/>
        <v>11500</v>
      </c>
      <c r="Q10" s="112">
        <v>12100</v>
      </c>
      <c r="R10" s="84">
        <f t="shared" si="2"/>
        <v>-100</v>
      </c>
      <c r="S10" s="147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16</v>
      </c>
      <c r="C11" s="33">
        <f t="shared" si="0"/>
        <v>7</v>
      </c>
      <c r="D11" s="32"/>
      <c r="E11" s="33">
        <v>7</v>
      </c>
      <c r="F11" s="118">
        <v>-1000</v>
      </c>
      <c r="G11" s="65"/>
      <c r="H11" s="65"/>
      <c r="I11" s="65"/>
      <c r="J11" s="80"/>
      <c r="K11" s="84"/>
      <c r="L11" s="98"/>
      <c r="M11" s="85"/>
      <c r="N11" s="86">
        <v>10000</v>
      </c>
      <c r="O11" s="80"/>
      <c r="P11" s="98">
        <f t="shared" si="1"/>
        <v>10000</v>
      </c>
      <c r="Q11" s="112">
        <v>10000</v>
      </c>
      <c r="R11" s="84">
        <f t="shared" si="2"/>
        <v>-1000</v>
      </c>
      <c r="S11" s="146"/>
      <c r="T11" s="1"/>
      <c r="U11" s="20"/>
      <c r="V11" s="26"/>
      <c r="W11" s="26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8" t="s">
        <v>17</v>
      </c>
      <c r="C12" s="33">
        <f t="shared" si="0"/>
        <v>18</v>
      </c>
      <c r="D12" s="32">
        <v>1</v>
      </c>
      <c r="E12" s="33">
        <v>15</v>
      </c>
      <c r="F12" s="118">
        <v>-200</v>
      </c>
      <c r="G12" s="65"/>
      <c r="H12" s="65">
        <v>1000</v>
      </c>
      <c r="I12" s="65"/>
      <c r="J12" s="88"/>
      <c r="K12" s="84"/>
      <c r="L12" s="98"/>
      <c r="M12" s="85"/>
      <c r="N12" s="86">
        <v>10000</v>
      </c>
      <c r="O12" s="80"/>
      <c r="P12" s="98">
        <f t="shared" si="1"/>
        <v>11000</v>
      </c>
      <c r="Q12" s="112">
        <v>10500</v>
      </c>
      <c r="R12" s="141">
        <f t="shared" si="2"/>
        <v>300</v>
      </c>
      <c r="S12" s="148"/>
      <c r="T12" s="8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33</v>
      </c>
      <c r="C13" s="33">
        <f t="shared" si="0"/>
        <v>17</v>
      </c>
      <c r="D13" s="32"/>
      <c r="E13" s="33">
        <v>17</v>
      </c>
      <c r="F13" s="118"/>
      <c r="G13" s="65"/>
      <c r="H13" s="65">
        <v>500</v>
      </c>
      <c r="I13" s="65">
        <v>200</v>
      </c>
      <c r="J13" s="80"/>
      <c r="K13" s="84"/>
      <c r="L13" s="98"/>
      <c r="M13" s="85"/>
      <c r="N13" s="86">
        <v>10000</v>
      </c>
      <c r="O13" s="80"/>
      <c r="P13" s="98">
        <f t="shared" si="1"/>
        <v>10700</v>
      </c>
      <c r="Q13" s="112">
        <v>12000</v>
      </c>
      <c r="R13" s="84">
        <f t="shared" si="2"/>
        <v>-1300</v>
      </c>
      <c r="S13" s="148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7" t="s">
        <v>34</v>
      </c>
      <c r="C14" s="33">
        <f t="shared" si="0"/>
        <v>18</v>
      </c>
      <c r="D14" s="24"/>
      <c r="E14" s="37">
        <v>18</v>
      </c>
      <c r="F14" s="119">
        <v>-1850</v>
      </c>
      <c r="G14" s="68"/>
      <c r="H14" s="68"/>
      <c r="I14" s="68">
        <v>600</v>
      </c>
      <c r="J14" s="89"/>
      <c r="K14" s="81"/>
      <c r="L14" s="98"/>
      <c r="M14" s="85"/>
      <c r="N14" s="86">
        <v>10000</v>
      </c>
      <c r="O14" s="80"/>
      <c r="P14" s="98">
        <f t="shared" si="1"/>
        <v>10600</v>
      </c>
      <c r="Q14" s="112">
        <v>12000</v>
      </c>
      <c r="R14" s="84">
        <f t="shared" si="2"/>
        <v>-3250</v>
      </c>
      <c r="S14" s="148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18</v>
      </c>
      <c r="C15" s="33">
        <f t="shared" si="0"/>
        <v>14</v>
      </c>
      <c r="D15" s="32"/>
      <c r="E15" s="33">
        <v>14</v>
      </c>
      <c r="F15" s="118">
        <v>-100</v>
      </c>
      <c r="G15" s="65"/>
      <c r="H15" s="65">
        <v>500</v>
      </c>
      <c r="I15" s="65"/>
      <c r="J15" s="80"/>
      <c r="K15" s="84"/>
      <c r="L15" s="98"/>
      <c r="M15" s="85"/>
      <c r="N15" s="86">
        <v>10000</v>
      </c>
      <c r="O15" s="80"/>
      <c r="P15" s="98">
        <f t="shared" si="1"/>
        <v>10500</v>
      </c>
      <c r="Q15" s="112">
        <v>11000</v>
      </c>
      <c r="R15" s="84">
        <f t="shared" si="2"/>
        <v>-600</v>
      </c>
      <c r="S15" s="148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8" t="s">
        <v>35</v>
      </c>
      <c r="C16" s="33">
        <f t="shared" si="0"/>
        <v>15</v>
      </c>
      <c r="D16" s="32"/>
      <c r="E16" s="33">
        <v>15</v>
      </c>
      <c r="F16" s="118">
        <v>-400</v>
      </c>
      <c r="G16" s="65"/>
      <c r="H16" s="65"/>
      <c r="I16" s="65"/>
      <c r="J16" s="80"/>
      <c r="K16" s="84"/>
      <c r="L16" s="98"/>
      <c r="M16" s="85"/>
      <c r="N16" s="86">
        <v>10000</v>
      </c>
      <c r="O16" s="80"/>
      <c r="P16" s="98">
        <f t="shared" si="1"/>
        <v>10000</v>
      </c>
      <c r="Q16" s="112">
        <v>11000</v>
      </c>
      <c r="R16" s="84">
        <f t="shared" si="2"/>
        <v>-1400</v>
      </c>
      <c r="S16" s="148"/>
      <c r="T16" s="26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36</v>
      </c>
      <c r="C17" s="33">
        <f t="shared" si="0"/>
        <v>19</v>
      </c>
      <c r="D17" s="24"/>
      <c r="E17" s="37">
        <v>19</v>
      </c>
      <c r="F17" s="139">
        <v>1000</v>
      </c>
      <c r="G17" s="68"/>
      <c r="H17" s="68"/>
      <c r="I17" s="68">
        <v>600</v>
      </c>
      <c r="J17" s="89"/>
      <c r="K17" s="81"/>
      <c r="L17" s="86"/>
      <c r="M17" s="82"/>
      <c r="N17" s="86">
        <v>10000</v>
      </c>
      <c r="O17" s="80"/>
      <c r="P17" s="98">
        <f t="shared" si="1"/>
        <v>10600</v>
      </c>
      <c r="Q17" s="112">
        <v>12000</v>
      </c>
      <c r="R17" s="84">
        <f t="shared" si="2"/>
        <v>-400</v>
      </c>
      <c r="S17" s="148"/>
      <c r="T17" s="8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37</v>
      </c>
      <c r="C18" s="155">
        <f t="shared" si="0"/>
        <v>26</v>
      </c>
      <c r="D18" s="24">
        <v>2</v>
      </c>
      <c r="E18" s="37">
        <v>20</v>
      </c>
      <c r="F18" s="67"/>
      <c r="G18" s="68"/>
      <c r="H18" s="68">
        <v>2600</v>
      </c>
      <c r="I18" s="68">
        <v>600</v>
      </c>
      <c r="J18" s="89"/>
      <c r="K18" s="81"/>
      <c r="L18" s="86"/>
      <c r="M18" s="85"/>
      <c r="N18" s="86">
        <v>10000</v>
      </c>
      <c r="O18" s="80"/>
      <c r="P18" s="98">
        <f t="shared" si="1"/>
        <v>13200</v>
      </c>
      <c r="Q18" s="112">
        <v>25000</v>
      </c>
      <c r="R18" s="84">
        <f t="shared" si="2"/>
        <v>-11800</v>
      </c>
      <c r="S18" s="148"/>
      <c r="T18" s="21"/>
      <c r="U18" s="20"/>
      <c r="V18" s="20"/>
      <c r="W18" s="20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1.25" thickBot="1">
      <c r="A19" s="38" t="s">
        <v>2</v>
      </c>
      <c r="B19" s="129" t="s">
        <v>38</v>
      </c>
      <c r="C19" s="39">
        <f t="shared" si="0"/>
        <v>9</v>
      </c>
      <c r="D19" s="40"/>
      <c r="E19" s="39">
        <v>9</v>
      </c>
      <c r="F19" s="69"/>
      <c r="G19" s="70"/>
      <c r="H19" s="70"/>
      <c r="I19" s="70"/>
      <c r="J19" s="90"/>
      <c r="K19" s="91"/>
      <c r="L19" s="108"/>
      <c r="M19" s="92"/>
      <c r="N19" s="93">
        <v>10000</v>
      </c>
      <c r="O19" s="90"/>
      <c r="P19" s="108">
        <f t="shared" si="1"/>
        <v>10000</v>
      </c>
      <c r="Q19" s="113">
        <v>10000</v>
      </c>
      <c r="R19" s="96">
        <f t="shared" si="2"/>
        <v>0</v>
      </c>
      <c r="S19" s="149"/>
      <c r="T19" s="26"/>
      <c r="U19" s="20"/>
      <c r="V19" s="26"/>
      <c r="W19" s="26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0.5">
      <c r="A20" s="31" t="s">
        <v>3</v>
      </c>
      <c r="B20" s="127" t="s">
        <v>14</v>
      </c>
      <c r="C20" s="34">
        <f t="shared" si="0"/>
        <v>11</v>
      </c>
      <c r="D20" s="32">
        <v>1</v>
      </c>
      <c r="E20" s="33">
        <v>8</v>
      </c>
      <c r="F20" s="118">
        <v>-100</v>
      </c>
      <c r="G20" s="65"/>
      <c r="H20" s="65">
        <v>500</v>
      </c>
      <c r="I20" s="65">
        <v>100</v>
      </c>
      <c r="J20" s="80"/>
      <c r="K20" s="84"/>
      <c r="L20" s="83"/>
      <c r="M20" s="85"/>
      <c r="N20" s="83">
        <v>10000</v>
      </c>
      <c r="O20" s="107"/>
      <c r="P20" s="83">
        <f t="shared" si="1"/>
        <v>10600</v>
      </c>
      <c r="Q20" s="111">
        <v>10500</v>
      </c>
      <c r="R20" s="143">
        <f t="shared" si="2"/>
        <v>0</v>
      </c>
      <c r="S20" s="150"/>
      <c r="T20" s="20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6" t="s">
        <v>3</v>
      </c>
      <c r="B21" s="130" t="s">
        <v>39</v>
      </c>
      <c r="C21" s="33">
        <f t="shared" si="0"/>
        <v>22</v>
      </c>
      <c r="D21" s="32"/>
      <c r="E21" s="33">
        <v>22</v>
      </c>
      <c r="F21" s="118">
        <v>-717.5</v>
      </c>
      <c r="G21" s="65"/>
      <c r="H21" s="65"/>
      <c r="I21" s="65">
        <v>700</v>
      </c>
      <c r="J21" s="80"/>
      <c r="K21" s="84"/>
      <c r="L21" s="98"/>
      <c r="M21" s="85"/>
      <c r="N21" s="86">
        <v>10000</v>
      </c>
      <c r="O21" s="80"/>
      <c r="P21" s="98">
        <f t="shared" si="1"/>
        <v>10700</v>
      </c>
      <c r="Q21" s="112">
        <v>10000</v>
      </c>
      <c r="R21" s="84">
        <f t="shared" si="2"/>
        <v>-17.5</v>
      </c>
      <c r="S21" s="148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40</v>
      </c>
      <c r="C22" s="155">
        <f t="shared" si="0"/>
        <v>28</v>
      </c>
      <c r="D22" s="32">
        <v>4</v>
      </c>
      <c r="E22" s="33">
        <v>16</v>
      </c>
      <c r="F22" s="118"/>
      <c r="G22" s="65"/>
      <c r="H22" s="65">
        <v>3800</v>
      </c>
      <c r="I22" s="65">
        <v>2000</v>
      </c>
      <c r="J22" s="80">
        <v>1500</v>
      </c>
      <c r="K22" s="84"/>
      <c r="L22" s="98"/>
      <c r="M22" s="85"/>
      <c r="N22" s="86">
        <v>10000</v>
      </c>
      <c r="O22" s="80"/>
      <c r="P22" s="98">
        <f t="shared" si="1"/>
        <v>17300</v>
      </c>
      <c r="Q22" s="112">
        <v>20000</v>
      </c>
      <c r="R22" s="84">
        <f t="shared" si="2"/>
        <v>-2700</v>
      </c>
      <c r="S22" s="148"/>
      <c r="T22" s="8"/>
      <c r="U22" s="20"/>
      <c r="V22" s="20"/>
      <c r="W22" s="20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28" t="s">
        <v>41</v>
      </c>
      <c r="C23" s="33">
        <f t="shared" si="0"/>
        <v>17</v>
      </c>
      <c r="D23" s="32"/>
      <c r="E23" s="33">
        <v>17</v>
      </c>
      <c r="F23" s="118">
        <v>-300</v>
      </c>
      <c r="G23" s="65"/>
      <c r="H23" s="65"/>
      <c r="I23" s="65">
        <v>500</v>
      </c>
      <c r="J23" s="80"/>
      <c r="K23" s="84"/>
      <c r="L23" s="98"/>
      <c r="M23" s="85"/>
      <c r="N23" s="86">
        <v>10000</v>
      </c>
      <c r="O23" s="80"/>
      <c r="P23" s="98">
        <f t="shared" si="1"/>
        <v>10500</v>
      </c>
      <c r="Q23" s="112">
        <v>10000</v>
      </c>
      <c r="R23" s="141">
        <f t="shared" si="2"/>
        <v>200</v>
      </c>
      <c r="S23" s="148"/>
      <c r="T23" s="8"/>
      <c r="U23" s="20"/>
      <c r="V23" s="26"/>
      <c r="W23" s="26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30" t="s">
        <v>42</v>
      </c>
      <c r="C24" s="33">
        <f t="shared" si="0"/>
        <v>21</v>
      </c>
      <c r="D24" s="24">
        <v>2</v>
      </c>
      <c r="E24" s="37">
        <v>15</v>
      </c>
      <c r="F24" s="119">
        <v>-1293</v>
      </c>
      <c r="G24" s="68"/>
      <c r="H24" s="68">
        <v>1000</v>
      </c>
      <c r="I24" s="68"/>
      <c r="J24" s="89"/>
      <c r="K24" s="81"/>
      <c r="L24" s="98"/>
      <c r="M24" s="82"/>
      <c r="N24" s="86">
        <v>10000</v>
      </c>
      <c r="O24" s="89"/>
      <c r="P24" s="98">
        <f t="shared" si="1"/>
        <v>11000</v>
      </c>
      <c r="Q24" s="112">
        <v>10000</v>
      </c>
      <c r="R24" s="84">
        <f t="shared" si="2"/>
        <v>-293</v>
      </c>
      <c r="S24" s="148"/>
      <c r="T24" s="1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27" t="s">
        <v>43</v>
      </c>
      <c r="C25" s="33">
        <f t="shared" si="0"/>
        <v>19</v>
      </c>
      <c r="D25" s="32">
        <v>1</v>
      </c>
      <c r="E25" s="33">
        <v>16</v>
      </c>
      <c r="F25" s="118">
        <v>-500</v>
      </c>
      <c r="G25" s="65"/>
      <c r="H25" s="65">
        <v>1000</v>
      </c>
      <c r="I25" s="65">
        <v>100</v>
      </c>
      <c r="J25" s="80"/>
      <c r="K25" s="84"/>
      <c r="L25" s="98"/>
      <c r="M25" s="85"/>
      <c r="N25" s="86">
        <v>10000</v>
      </c>
      <c r="O25" s="80"/>
      <c r="P25" s="98">
        <f t="shared" si="1"/>
        <v>11100</v>
      </c>
      <c r="Q25" s="112">
        <v>11500</v>
      </c>
      <c r="R25" s="84">
        <f t="shared" si="2"/>
        <v>-900</v>
      </c>
      <c r="S25" s="148"/>
      <c r="T25" s="8"/>
      <c r="U25" s="20"/>
      <c r="V25" s="20"/>
      <c r="W25" s="20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8" t="s">
        <v>44</v>
      </c>
      <c r="C26" s="33">
        <f t="shared" si="0"/>
        <v>13</v>
      </c>
      <c r="D26" s="32"/>
      <c r="E26" s="33">
        <v>13</v>
      </c>
      <c r="F26" s="118">
        <v>-100</v>
      </c>
      <c r="G26" s="65"/>
      <c r="H26" s="65">
        <v>500</v>
      </c>
      <c r="I26" s="65"/>
      <c r="J26" s="80"/>
      <c r="K26" s="84"/>
      <c r="L26" s="98"/>
      <c r="M26" s="85"/>
      <c r="N26" s="86">
        <v>10000</v>
      </c>
      <c r="O26" s="80"/>
      <c r="P26" s="98">
        <f t="shared" si="1"/>
        <v>10500</v>
      </c>
      <c r="Q26" s="112">
        <v>11000</v>
      </c>
      <c r="R26" s="84">
        <f t="shared" si="2"/>
        <v>-600</v>
      </c>
      <c r="S26" s="148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31" t="s">
        <v>45</v>
      </c>
      <c r="C27" s="33">
        <f t="shared" si="0"/>
        <v>24</v>
      </c>
      <c r="D27" s="32">
        <v>1</v>
      </c>
      <c r="E27" s="32">
        <v>21</v>
      </c>
      <c r="F27" s="120"/>
      <c r="G27" s="71"/>
      <c r="H27" s="65">
        <v>1000</v>
      </c>
      <c r="I27" s="68">
        <v>100</v>
      </c>
      <c r="J27" s="89"/>
      <c r="K27" s="81"/>
      <c r="L27" s="98"/>
      <c r="M27" s="85"/>
      <c r="N27" s="86">
        <v>10000</v>
      </c>
      <c r="O27" s="80"/>
      <c r="P27" s="98">
        <f t="shared" si="1"/>
        <v>11100</v>
      </c>
      <c r="Q27" s="112">
        <v>11000</v>
      </c>
      <c r="R27" s="141">
        <f t="shared" si="2"/>
        <v>100</v>
      </c>
      <c r="S27" s="148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28" t="s">
        <v>46</v>
      </c>
      <c r="C28" s="33">
        <f t="shared" si="0"/>
        <v>14</v>
      </c>
      <c r="D28" s="32"/>
      <c r="E28" s="32">
        <v>14</v>
      </c>
      <c r="F28" s="120">
        <v>-1840</v>
      </c>
      <c r="G28" s="71"/>
      <c r="H28" s="65"/>
      <c r="I28" s="65">
        <v>200</v>
      </c>
      <c r="J28" s="80"/>
      <c r="K28" s="84"/>
      <c r="L28" s="98"/>
      <c r="M28" s="85"/>
      <c r="N28" s="86">
        <v>10000</v>
      </c>
      <c r="O28" s="80"/>
      <c r="P28" s="98">
        <f t="shared" si="1"/>
        <v>10200</v>
      </c>
      <c r="Q28" s="112">
        <v>10000</v>
      </c>
      <c r="R28" s="84">
        <f t="shared" si="2"/>
        <v>-1640</v>
      </c>
      <c r="S28" s="148"/>
      <c r="T28" s="1"/>
      <c r="U28" s="20"/>
      <c r="V28" s="26"/>
      <c r="W28" s="26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31" t="s">
        <v>47</v>
      </c>
      <c r="C29" s="33">
        <f t="shared" si="0"/>
        <v>7</v>
      </c>
      <c r="D29" s="41"/>
      <c r="E29" s="41">
        <v>7</v>
      </c>
      <c r="F29" s="121"/>
      <c r="G29" s="72"/>
      <c r="H29" s="94"/>
      <c r="I29" s="94"/>
      <c r="J29" s="95"/>
      <c r="K29" s="96"/>
      <c r="L29" s="109"/>
      <c r="M29" s="97"/>
      <c r="N29" s="86">
        <v>10000</v>
      </c>
      <c r="O29" s="95"/>
      <c r="P29" s="98">
        <f t="shared" si="1"/>
        <v>10000</v>
      </c>
      <c r="Q29" s="112">
        <v>10000</v>
      </c>
      <c r="R29" s="84">
        <f t="shared" si="2"/>
        <v>0</v>
      </c>
      <c r="S29" s="148"/>
      <c r="T29" s="1"/>
      <c r="U29" s="20"/>
      <c r="V29" s="20"/>
      <c r="W29" s="20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27" t="s">
        <v>48</v>
      </c>
      <c r="C30" s="33">
        <f t="shared" si="0"/>
        <v>9</v>
      </c>
      <c r="D30" s="41"/>
      <c r="E30" s="41">
        <v>9</v>
      </c>
      <c r="F30" s="121"/>
      <c r="G30" s="72"/>
      <c r="H30" s="94"/>
      <c r="I30" s="94">
        <v>500</v>
      </c>
      <c r="J30" s="95"/>
      <c r="K30" s="96"/>
      <c r="L30" s="98"/>
      <c r="M30" s="97"/>
      <c r="N30" s="86">
        <v>10000</v>
      </c>
      <c r="O30" s="95"/>
      <c r="P30" s="98">
        <f t="shared" si="1"/>
        <v>10500</v>
      </c>
      <c r="Q30" s="112">
        <v>20000</v>
      </c>
      <c r="R30" s="84">
        <f t="shared" si="2"/>
        <v>-9500</v>
      </c>
      <c r="S30" s="148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1.25" thickBot="1">
      <c r="A31" s="38" t="s">
        <v>3</v>
      </c>
      <c r="B31" s="129" t="s">
        <v>6</v>
      </c>
      <c r="C31" s="39">
        <f t="shared" si="0"/>
        <v>10</v>
      </c>
      <c r="D31" s="40">
        <v>2</v>
      </c>
      <c r="E31" s="40">
        <v>4</v>
      </c>
      <c r="F31" s="122"/>
      <c r="G31" s="73"/>
      <c r="H31" s="70">
        <v>1000</v>
      </c>
      <c r="I31" s="70"/>
      <c r="J31" s="90"/>
      <c r="K31" s="91"/>
      <c r="L31" s="108"/>
      <c r="M31" s="92"/>
      <c r="N31" s="93">
        <v>10000</v>
      </c>
      <c r="O31" s="90"/>
      <c r="P31" s="108">
        <f t="shared" si="1"/>
        <v>11000</v>
      </c>
      <c r="Q31" s="114">
        <v>11000</v>
      </c>
      <c r="R31" s="91">
        <f t="shared" si="2"/>
        <v>0</v>
      </c>
      <c r="S31" s="149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0.5">
      <c r="A32" s="31" t="s">
        <v>7</v>
      </c>
      <c r="B32" s="128" t="s">
        <v>13</v>
      </c>
      <c r="C32" s="34">
        <f t="shared" si="0"/>
        <v>19</v>
      </c>
      <c r="D32" s="32">
        <v>1</v>
      </c>
      <c r="E32" s="33">
        <v>16</v>
      </c>
      <c r="F32" s="118">
        <v>-400</v>
      </c>
      <c r="G32" s="65"/>
      <c r="H32" s="65">
        <v>500</v>
      </c>
      <c r="I32" s="65">
        <v>200</v>
      </c>
      <c r="J32" s="80">
        <v>1000</v>
      </c>
      <c r="K32" s="84"/>
      <c r="L32" s="98"/>
      <c r="M32" s="85"/>
      <c r="N32" s="83">
        <v>10000</v>
      </c>
      <c r="O32" s="79"/>
      <c r="P32" s="83">
        <f t="shared" si="1"/>
        <v>11700</v>
      </c>
      <c r="Q32" s="115">
        <v>12000</v>
      </c>
      <c r="R32" s="81">
        <f t="shared" si="2"/>
        <v>-700</v>
      </c>
      <c r="S32" s="150"/>
      <c r="T32" s="8"/>
      <c r="U32" s="20"/>
      <c r="V32" s="26"/>
      <c r="W32" s="26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6" t="s">
        <v>7</v>
      </c>
      <c r="B33" s="127" t="s">
        <v>49</v>
      </c>
      <c r="C33" s="33">
        <f t="shared" si="0"/>
        <v>18</v>
      </c>
      <c r="D33" s="32">
        <v>1</v>
      </c>
      <c r="E33" s="33">
        <v>15</v>
      </c>
      <c r="F33" s="118"/>
      <c r="G33" s="65"/>
      <c r="H33" s="65">
        <v>500</v>
      </c>
      <c r="I33" s="65">
        <v>500</v>
      </c>
      <c r="J33" s="80"/>
      <c r="K33" s="84"/>
      <c r="L33" s="98"/>
      <c r="M33" s="85"/>
      <c r="N33" s="86">
        <v>10000</v>
      </c>
      <c r="O33" s="80"/>
      <c r="P33" s="98">
        <f t="shared" si="1"/>
        <v>11000</v>
      </c>
      <c r="Q33" s="112">
        <v>10000</v>
      </c>
      <c r="R33" s="141">
        <f t="shared" si="2"/>
        <v>1000</v>
      </c>
      <c r="S33" s="148"/>
      <c r="T33" s="1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30" t="s">
        <v>51</v>
      </c>
      <c r="C34" s="33">
        <f t="shared" si="0"/>
        <v>11</v>
      </c>
      <c r="D34" s="32"/>
      <c r="E34" s="33">
        <v>11</v>
      </c>
      <c r="F34" s="118"/>
      <c r="G34" s="65"/>
      <c r="H34" s="65">
        <v>500</v>
      </c>
      <c r="I34" s="65">
        <v>100</v>
      </c>
      <c r="J34" s="80"/>
      <c r="K34" s="84"/>
      <c r="L34" s="98"/>
      <c r="M34" s="85"/>
      <c r="N34" s="86">
        <v>10000</v>
      </c>
      <c r="O34" s="89"/>
      <c r="P34" s="98">
        <f t="shared" si="1"/>
        <v>10600</v>
      </c>
      <c r="Q34" s="112">
        <v>10600</v>
      </c>
      <c r="R34" s="84">
        <f t="shared" si="2"/>
        <v>0</v>
      </c>
      <c r="S34" s="148"/>
      <c r="T34" s="8"/>
      <c r="U34" s="20"/>
      <c r="V34" s="20"/>
      <c r="W34" s="20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27" t="s">
        <v>50</v>
      </c>
      <c r="C35" s="33">
        <f t="shared" si="0"/>
        <v>13</v>
      </c>
      <c r="D35" s="32"/>
      <c r="E35" s="32">
        <v>13</v>
      </c>
      <c r="F35" s="120"/>
      <c r="G35" s="71"/>
      <c r="H35" s="65"/>
      <c r="I35" s="65"/>
      <c r="J35" s="80"/>
      <c r="K35" s="84"/>
      <c r="L35" s="98"/>
      <c r="M35" s="85"/>
      <c r="N35" s="86">
        <v>10000</v>
      </c>
      <c r="O35" s="80"/>
      <c r="P35" s="98">
        <f t="shared" si="1"/>
        <v>10000</v>
      </c>
      <c r="Q35" s="112">
        <v>10300</v>
      </c>
      <c r="R35" s="84">
        <f t="shared" si="2"/>
        <v>-300</v>
      </c>
      <c r="S35" s="148"/>
      <c r="T35" s="8"/>
      <c r="U35" s="20"/>
      <c r="V35" s="26"/>
      <c r="W35" s="26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223</v>
      </c>
      <c r="C36" s="33">
        <f t="shared" si="0"/>
        <v>12</v>
      </c>
      <c r="D36" s="32"/>
      <c r="E36" s="32">
        <v>12</v>
      </c>
      <c r="F36" s="120">
        <v>-500</v>
      </c>
      <c r="G36" s="71"/>
      <c r="H36" s="65">
        <v>500</v>
      </c>
      <c r="I36" s="65">
        <v>200</v>
      </c>
      <c r="J36" s="80"/>
      <c r="K36" s="84"/>
      <c r="L36" s="98"/>
      <c r="M36" s="85"/>
      <c r="N36" s="86">
        <v>10000</v>
      </c>
      <c r="O36" s="80"/>
      <c r="P36" s="98">
        <f t="shared" si="1"/>
        <v>10700</v>
      </c>
      <c r="Q36" s="112">
        <v>10500</v>
      </c>
      <c r="R36" s="84">
        <f t="shared" si="2"/>
        <v>-300</v>
      </c>
      <c r="S36" s="148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30</v>
      </c>
      <c r="C37" s="33">
        <f t="shared" si="0"/>
        <v>10</v>
      </c>
      <c r="D37" s="32">
        <v>1</v>
      </c>
      <c r="E37" s="32">
        <v>7</v>
      </c>
      <c r="F37" s="120"/>
      <c r="G37" s="71"/>
      <c r="H37" s="65">
        <v>500</v>
      </c>
      <c r="I37" s="65"/>
      <c r="J37" s="65"/>
      <c r="K37" s="98"/>
      <c r="L37" s="98"/>
      <c r="M37" s="85"/>
      <c r="N37" s="86">
        <v>10000</v>
      </c>
      <c r="O37" s="80"/>
      <c r="P37" s="98">
        <f t="shared" si="1"/>
        <v>10500</v>
      </c>
      <c r="Q37" s="112">
        <v>10500</v>
      </c>
      <c r="R37" s="84">
        <f t="shared" si="2"/>
        <v>0</v>
      </c>
      <c r="S37" s="148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52</v>
      </c>
      <c r="C38" s="33">
        <f t="shared" si="0"/>
        <v>13</v>
      </c>
      <c r="D38" s="24">
        <v>1</v>
      </c>
      <c r="E38" s="24">
        <v>10</v>
      </c>
      <c r="F38" s="123">
        <v>-1050</v>
      </c>
      <c r="G38" s="74"/>
      <c r="H38" s="68">
        <v>500</v>
      </c>
      <c r="I38" s="68">
        <v>500</v>
      </c>
      <c r="J38" s="89"/>
      <c r="K38" s="81"/>
      <c r="L38" s="86"/>
      <c r="M38" s="82"/>
      <c r="N38" s="86">
        <v>10000</v>
      </c>
      <c r="O38" s="80"/>
      <c r="P38" s="98">
        <f t="shared" si="1"/>
        <v>11000</v>
      </c>
      <c r="Q38" s="112">
        <v>10000</v>
      </c>
      <c r="R38" s="84">
        <f t="shared" si="2"/>
        <v>-50</v>
      </c>
      <c r="S38" s="148"/>
      <c r="T38" s="8"/>
      <c r="U38" s="20"/>
      <c r="V38" s="20"/>
      <c r="W38" s="20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55</v>
      </c>
      <c r="C39" s="33">
        <f t="shared" si="0"/>
        <v>22</v>
      </c>
      <c r="D39" s="32">
        <v>1</v>
      </c>
      <c r="E39" s="32">
        <v>19</v>
      </c>
      <c r="F39" s="120"/>
      <c r="G39" s="71"/>
      <c r="H39" s="65">
        <v>500</v>
      </c>
      <c r="I39" s="65">
        <v>100</v>
      </c>
      <c r="J39" s="80"/>
      <c r="K39" s="84"/>
      <c r="L39" s="98"/>
      <c r="M39" s="85"/>
      <c r="N39" s="86">
        <v>10000</v>
      </c>
      <c r="O39" s="80"/>
      <c r="P39" s="98">
        <f t="shared" si="1"/>
        <v>10600</v>
      </c>
      <c r="Q39" s="112">
        <v>15500</v>
      </c>
      <c r="R39" s="84">
        <f t="shared" si="2"/>
        <v>-4900</v>
      </c>
      <c r="S39" s="148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8" t="s">
        <v>53</v>
      </c>
      <c r="C40" s="33">
        <f t="shared" ref="C40:C57" si="3">SUM(D40*3+E40)</f>
        <v>15</v>
      </c>
      <c r="D40" s="32"/>
      <c r="E40" s="32">
        <v>15</v>
      </c>
      <c r="F40" s="120"/>
      <c r="G40" s="71"/>
      <c r="H40" s="65"/>
      <c r="I40" s="65"/>
      <c r="J40" s="80"/>
      <c r="K40" s="84"/>
      <c r="L40" s="98"/>
      <c r="M40" s="85"/>
      <c r="N40" s="86">
        <v>10000</v>
      </c>
      <c r="O40" s="80"/>
      <c r="P40" s="98">
        <f t="shared" ref="P40:P57" si="4">SUM(G40:N40)</f>
        <v>10000</v>
      </c>
      <c r="Q40" s="112">
        <v>10000</v>
      </c>
      <c r="R40" s="84">
        <f t="shared" ref="R40:R57" si="5">SUM(P40-Q40+F40)</f>
        <v>0</v>
      </c>
      <c r="S40" s="148"/>
      <c r="T40" s="1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226</v>
      </c>
      <c r="B41" s="127" t="s">
        <v>56</v>
      </c>
      <c r="C41" s="33">
        <f t="shared" si="3"/>
        <v>8</v>
      </c>
      <c r="D41" s="24"/>
      <c r="E41" s="37">
        <v>8</v>
      </c>
      <c r="F41" s="119">
        <v>-200</v>
      </c>
      <c r="G41" s="68"/>
      <c r="H41" s="68"/>
      <c r="I41" s="68"/>
      <c r="J41" s="89"/>
      <c r="K41" s="81"/>
      <c r="L41" s="98"/>
      <c r="M41" s="85"/>
      <c r="N41" s="86">
        <v>10000</v>
      </c>
      <c r="O41" s="89"/>
      <c r="P41" s="98">
        <f t="shared" si="4"/>
        <v>10000</v>
      </c>
      <c r="Q41" s="112">
        <v>10000</v>
      </c>
      <c r="R41" s="84">
        <f t="shared" si="5"/>
        <v>-200</v>
      </c>
      <c r="S41" s="151"/>
      <c r="T41" s="8"/>
      <c r="U41" s="20"/>
      <c r="V41" s="26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7</v>
      </c>
      <c r="B42" s="132" t="s">
        <v>54</v>
      </c>
      <c r="C42" s="33">
        <f t="shared" si="3"/>
        <v>16</v>
      </c>
      <c r="D42" s="32">
        <v>2</v>
      </c>
      <c r="E42" s="33">
        <v>10</v>
      </c>
      <c r="F42" s="118"/>
      <c r="G42" s="65"/>
      <c r="H42" s="65">
        <v>1000</v>
      </c>
      <c r="I42" s="65"/>
      <c r="J42" s="80"/>
      <c r="K42" s="84"/>
      <c r="L42" s="98"/>
      <c r="M42" s="85"/>
      <c r="N42" s="86">
        <v>10000</v>
      </c>
      <c r="O42" s="80"/>
      <c r="P42" s="98">
        <f t="shared" si="4"/>
        <v>11000</v>
      </c>
      <c r="Q42" s="112">
        <v>11000</v>
      </c>
      <c r="R42" s="84">
        <f t="shared" si="5"/>
        <v>0</v>
      </c>
      <c r="S42" s="148"/>
      <c r="T42" s="8"/>
      <c r="U42" s="20"/>
      <c r="V42" s="20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27" t="s">
        <v>28</v>
      </c>
      <c r="C43" s="33">
        <f t="shared" si="3"/>
        <v>13</v>
      </c>
      <c r="D43" s="32">
        <v>2</v>
      </c>
      <c r="E43" s="33">
        <v>7</v>
      </c>
      <c r="F43" s="118">
        <v>-460</v>
      </c>
      <c r="G43" s="65"/>
      <c r="H43" s="65">
        <v>1000</v>
      </c>
      <c r="I43" s="65"/>
      <c r="J43" s="80"/>
      <c r="K43" s="84"/>
      <c r="L43" s="98"/>
      <c r="M43" s="85"/>
      <c r="N43" s="86">
        <v>10000</v>
      </c>
      <c r="O43" s="80"/>
      <c r="P43" s="98">
        <f t="shared" si="4"/>
        <v>11000</v>
      </c>
      <c r="Q43" s="112">
        <v>11000</v>
      </c>
      <c r="R43" s="84">
        <f t="shared" si="5"/>
        <v>-460</v>
      </c>
      <c r="S43" s="148"/>
      <c r="T43" s="8"/>
      <c r="U43" s="20"/>
      <c r="V43" s="20"/>
      <c r="W43" s="20"/>
      <c r="X43" s="26"/>
      <c r="Y43" s="20"/>
      <c r="Z43" s="35"/>
      <c r="AA43" s="8"/>
      <c r="AB43" s="8"/>
      <c r="AC43" s="8"/>
      <c r="AD43" s="8"/>
      <c r="AE43" s="8"/>
    </row>
    <row r="44" spans="1:31" s="6" customFormat="1" ht="11.25" thickBot="1">
      <c r="A44" s="42" t="s">
        <v>7</v>
      </c>
      <c r="B44" s="129" t="s">
        <v>57</v>
      </c>
      <c r="C44" s="39">
        <f t="shared" si="3"/>
        <v>9</v>
      </c>
      <c r="D44" s="43"/>
      <c r="E44" s="29">
        <v>9</v>
      </c>
      <c r="F44" s="124"/>
      <c r="G44" s="76"/>
      <c r="H44" s="76"/>
      <c r="I44" s="76"/>
      <c r="J44" s="99"/>
      <c r="K44" s="100"/>
      <c r="L44" s="93"/>
      <c r="M44" s="101"/>
      <c r="N44" s="93">
        <v>10000</v>
      </c>
      <c r="O44" s="79"/>
      <c r="P44" s="108">
        <f t="shared" si="4"/>
        <v>10000</v>
      </c>
      <c r="Q44" s="113">
        <v>10000</v>
      </c>
      <c r="R44" s="96">
        <f t="shared" si="5"/>
        <v>0</v>
      </c>
      <c r="S44" s="149"/>
      <c r="T44" s="1"/>
      <c r="U44" s="20"/>
      <c r="V44" s="26"/>
      <c r="W44" s="26"/>
      <c r="X44" s="20"/>
      <c r="Y44" s="20"/>
      <c r="Z44" s="35"/>
      <c r="AA44" s="8"/>
      <c r="AB44" s="8"/>
      <c r="AC44" s="8"/>
      <c r="AD44" s="8"/>
      <c r="AE44" s="8"/>
    </row>
    <row r="45" spans="1:31" s="6" customFormat="1" ht="10.5">
      <c r="A45" s="44" t="s">
        <v>8</v>
      </c>
      <c r="B45" s="130" t="s">
        <v>173</v>
      </c>
      <c r="C45" s="34">
        <f t="shared" si="3"/>
        <v>13</v>
      </c>
      <c r="D45" s="32">
        <v>1</v>
      </c>
      <c r="E45" s="33">
        <v>10</v>
      </c>
      <c r="F45" s="118">
        <v>-180</v>
      </c>
      <c r="G45" s="65"/>
      <c r="H45" s="65">
        <v>500</v>
      </c>
      <c r="I45" s="65"/>
      <c r="J45" s="80"/>
      <c r="K45" s="84"/>
      <c r="L45" s="98"/>
      <c r="M45" s="85"/>
      <c r="N45" s="83">
        <v>10000</v>
      </c>
      <c r="O45" s="107"/>
      <c r="P45" s="83">
        <f t="shared" si="4"/>
        <v>10500</v>
      </c>
      <c r="Q45" s="111">
        <v>11000</v>
      </c>
      <c r="R45" s="143">
        <f t="shared" si="5"/>
        <v>-680</v>
      </c>
      <c r="S45" s="150"/>
      <c r="T45" s="8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36" t="s">
        <v>8</v>
      </c>
      <c r="B46" s="127" t="s">
        <v>9</v>
      </c>
      <c r="C46" s="33">
        <f t="shared" si="3"/>
        <v>7</v>
      </c>
      <c r="D46" s="32"/>
      <c r="E46" s="33">
        <v>7</v>
      </c>
      <c r="F46" s="118"/>
      <c r="G46" s="65"/>
      <c r="H46" s="65"/>
      <c r="I46" s="65"/>
      <c r="J46" s="80"/>
      <c r="K46" s="84"/>
      <c r="L46" s="98"/>
      <c r="M46" s="85"/>
      <c r="N46" s="86">
        <v>10000</v>
      </c>
      <c r="O46" s="80"/>
      <c r="P46" s="98">
        <f t="shared" si="4"/>
        <v>10000</v>
      </c>
      <c r="Q46" s="112">
        <v>10000</v>
      </c>
      <c r="R46" s="84">
        <f t="shared" si="5"/>
        <v>0</v>
      </c>
      <c r="S46" s="148"/>
      <c r="T46" s="8"/>
      <c r="U46" s="20"/>
      <c r="V46" s="26"/>
      <c r="W46" s="20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29</v>
      </c>
      <c r="C47" s="33">
        <f t="shared" si="3"/>
        <v>19</v>
      </c>
      <c r="D47" s="32">
        <v>1</v>
      </c>
      <c r="E47" s="33">
        <v>16</v>
      </c>
      <c r="F47" s="118">
        <v>-11700</v>
      </c>
      <c r="G47" s="65"/>
      <c r="H47" s="65">
        <v>1000</v>
      </c>
      <c r="I47" s="65">
        <v>100</v>
      </c>
      <c r="J47" s="80"/>
      <c r="K47" s="84"/>
      <c r="L47" s="98"/>
      <c r="M47" s="85"/>
      <c r="N47" s="86">
        <v>10000</v>
      </c>
      <c r="O47" s="80"/>
      <c r="P47" s="98">
        <f t="shared" si="4"/>
        <v>11100</v>
      </c>
      <c r="Q47" s="112"/>
      <c r="R47" s="84">
        <f t="shared" si="5"/>
        <v>-600</v>
      </c>
      <c r="S47" s="148"/>
      <c r="T47" s="8"/>
      <c r="U47" s="20"/>
      <c r="V47" s="20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58</v>
      </c>
      <c r="C48" s="33">
        <f t="shared" si="3"/>
        <v>10</v>
      </c>
      <c r="D48" s="32">
        <v>1</v>
      </c>
      <c r="E48" s="33">
        <v>7</v>
      </c>
      <c r="F48" s="118"/>
      <c r="G48" s="65"/>
      <c r="H48" s="65">
        <v>500</v>
      </c>
      <c r="I48" s="65">
        <v>500</v>
      </c>
      <c r="J48" s="80"/>
      <c r="K48" s="84"/>
      <c r="L48" s="98"/>
      <c r="M48" s="85"/>
      <c r="N48" s="86">
        <v>10000</v>
      </c>
      <c r="O48" s="89"/>
      <c r="P48" s="98">
        <f t="shared" si="4"/>
        <v>11000</v>
      </c>
      <c r="Q48" s="112">
        <v>10800</v>
      </c>
      <c r="R48" s="141">
        <f t="shared" si="5"/>
        <v>200</v>
      </c>
      <c r="S48" s="148"/>
      <c r="T48" s="8"/>
      <c r="U48" s="20"/>
      <c r="V48" s="26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59</v>
      </c>
      <c r="C49" s="33">
        <f t="shared" si="3"/>
        <v>11</v>
      </c>
      <c r="D49" s="32"/>
      <c r="E49" s="33">
        <v>11</v>
      </c>
      <c r="F49" s="118"/>
      <c r="G49" s="65"/>
      <c r="H49" s="65"/>
      <c r="I49" s="65"/>
      <c r="J49" s="80"/>
      <c r="K49" s="84"/>
      <c r="L49" s="98"/>
      <c r="M49" s="85"/>
      <c r="N49" s="86">
        <v>10000</v>
      </c>
      <c r="O49" s="89"/>
      <c r="P49" s="98">
        <f t="shared" si="4"/>
        <v>10000</v>
      </c>
      <c r="Q49" s="112">
        <v>10000</v>
      </c>
      <c r="R49" s="84">
        <f t="shared" si="5"/>
        <v>0</v>
      </c>
      <c r="S49" s="148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60</v>
      </c>
      <c r="C50" s="33">
        <f t="shared" si="3"/>
        <v>8</v>
      </c>
      <c r="D50" s="32"/>
      <c r="E50" s="33">
        <v>8</v>
      </c>
      <c r="F50" s="118">
        <v>-300</v>
      </c>
      <c r="G50" s="65"/>
      <c r="H50" s="65">
        <v>1000</v>
      </c>
      <c r="I50" s="65">
        <v>500</v>
      </c>
      <c r="J50" s="80"/>
      <c r="K50" s="84"/>
      <c r="L50" s="98"/>
      <c r="M50" s="85"/>
      <c r="N50" s="86">
        <v>10000</v>
      </c>
      <c r="O50" s="89"/>
      <c r="P50" s="98">
        <f t="shared" si="4"/>
        <v>11500</v>
      </c>
      <c r="Q50" s="112">
        <v>10200</v>
      </c>
      <c r="R50" s="141">
        <f t="shared" si="5"/>
        <v>1000</v>
      </c>
      <c r="S50" s="148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224</v>
      </c>
      <c r="C51" s="33">
        <f t="shared" si="3"/>
        <v>5</v>
      </c>
      <c r="D51" s="32"/>
      <c r="E51" s="33">
        <v>5</v>
      </c>
      <c r="F51" s="118"/>
      <c r="G51" s="65"/>
      <c r="H51" s="65">
        <v>1660</v>
      </c>
      <c r="I51" s="65">
        <v>100</v>
      </c>
      <c r="J51" s="80"/>
      <c r="K51" s="84"/>
      <c r="L51" s="98"/>
      <c r="M51" s="85"/>
      <c r="N51" s="86">
        <v>10000</v>
      </c>
      <c r="O51" s="80"/>
      <c r="P51" s="98">
        <f t="shared" si="4"/>
        <v>11760</v>
      </c>
      <c r="Q51" s="112">
        <v>11760</v>
      </c>
      <c r="R51" s="84">
        <f t="shared" si="5"/>
        <v>0</v>
      </c>
      <c r="S51" s="152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30" t="s">
        <v>32</v>
      </c>
      <c r="C52" s="33">
        <f t="shared" si="3"/>
        <v>8</v>
      </c>
      <c r="D52" s="32"/>
      <c r="E52" s="33">
        <v>8</v>
      </c>
      <c r="F52" s="118">
        <v>-3800</v>
      </c>
      <c r="G52" s="65"/>
      <c r="H52" s="65"/>
      <c r="I52" s="65">
        <v>700</v>
      </c>
      <c r="J52" s="80"/>
      <c r="K52" s="84"/>
      <c r="L52" s="98"/>
      <c r="M52" s="85"/>
      <c r="N52" s="86">
        <v>10000</v>
      </c>
      <c r="O52" s="89"/>
      <c r="P52" s="98">
        <f t="shared" si="4"/>
        <v>10700</v>
      </c>
      <c r="Q52" s="112">
        <v>6800</v>
      </c>
      <c r="R52" s="141">
        <f t="shared" si="5"/>
        <v>100</v>
      </c>
      <c r="S52" s="148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27" t="s">
        <v>61</v>
      </c>
      <c r="C53" s="33">
        <f t="shared" si="3"/>
        <v>17</v>
      </c>
      <c r="D53" s="32"/>
      <c r="E53" s="33">
        <v>17</v>
      </c>
      <c r="F53" s="118">
        <v>-100</v>
      </c>
      <c r="G53" s="65"/>
      <c r="H53" s="65">
        <v>500</v>
      </c>
      <c r="I53" s="65"/>
      <c r="J53" s="80"/>
      <c r="K53" s="84"/>
      <c r="L53" s="98"/>
      <c r="M53" s="85"/>
      <c r="N53" s="86">
        <v>10000</v>
      </c>
      <c r="O53" s="89"/>
      <c r="P53" s="98">
        <f t="shared" si="4"/>
        <v>10500</v>
      </c>
      <c r="Q53" s="112">
        <v>10500</v>
      </c>
      <c r="R53" s="84">
        <f t="shared" si="5"/>
        <v>-100</v>
      </c>
      <c r="S53" s="148"/>
      <c r="T53" s="8"/>
      <c r="U53" s="20"/>
      <c r="V53" s="20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30" t="s">
        <v>62</v>
      </c>
      <c r="C54" s="33">
        <f t="shared" si="3"/>
        <v>14</v>
      </c>
      <c r="D54" s="32">
        <v>2</v>
      </c>
      <c r="E54" s="33">
        <v>8</v>
      </c>
      <c r="F54" s="118">
        <v>-1700</v>
      </c>
      <c r="G54" s="65"/>
      <c r="H54" s="65">
        <v>1000</v>
      </c>
      <c r="I54" s="65"/>
      <c r="J54" s="80"/>
      <c r="K54" s="84"/>
      <c r="L54" s="98"/>
      <c r="M54" s="85"/>
      <c r="N54" s="86">
        <v>10000</v>
      </c>
      <c r="O54" s="89"/>
      <c r="P54" s="98">
        <f t="shared" si="4"/>
        <v>11000</v>
      </c>
      <c r="Q54" s="112">
        <v>10000</v>
      </c>
      <c r="R54" s="84">
        <f t="shared" si="5"/>
        <v>-700</v>
      </c>
      <c r="S54" s="148"/>
      <c r="T54" s="8"/>
      <c r="U54" s="20"/>
      <c r="V54" s="26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27" t="s">
        <v>63</v>
      </c>
      <c r="C55" s="33">
        <f t="shared" si="3"/>
        <v>9</v>
      </c>
      <c r="D55" s="24"/>
      <c r="E55" s="37">
        <v>9</v>
      </c>
      <c r="F55" s="119"/>
      <c r="G55" s="68"/>
      <c r="H55" s="68"/>
      <c r="I55" s="68">
        <v>100</v>
      </c>
      <c r="J55" s="89"/>
      <c r="K55" s="81"/>
      <c r="L55" s="98"/>
      <c r="M55" s="85"/>
      <c r="N55" s="86">
        <v>10000</v>
      </c>
      <c r="O55" s="79"/>
      <c r="P55" s="98">
        <f t="shared" si="4"/>
        <v>10100</v>
      </c>
      <c r="Q55" s="112">
        <v>10600</v>
      </c>
      <c r="R55" s="84">
        <f t="shared" si="5"/>
        <v>-500</v>
      </c>
      <c r="S55" s="148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31</v>
      </c>
      <c r="C56" s="33">
        <f t="shared" si="3"/>
        <v>12</v>
      </c>
      <c r="D56" s="32"/>
      <c r="E56" s="33">
        <v>12</v>
      </c>
      <c r="F56" s="118"/>
      <c r="G56" s="65"/>
      <c r="H56" s="65">
        <v>500</v>
      </c>
      <c r="I56" s="65"/>
      <c r="J56" s="80"/>
      <c r="K56" s="84"/>
      <c r="L56" s="98"/>
      <c r="M56" s="85"/>
      <c r="N56" s="86">
        <v>10000</v>
      </c>
      <c r="O56" s="80"/>
      <c r="P56" s="98">
        <f t="shared" si="4"/>
        <v>10500</v>
      </c>
      <c r="Q56" s="112">
        <v>10500</v>
      </c>
      <c r="R56" s="84">
        <f t="shared" si="5"/>
        <v>0</v>
      </c>
      <c r="S56" s="148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1.25" thickBot="1">
      <c r="A57" s="38" t="s">
        <v>8</v>
      </c>
      <c r="B57" s="133" t="s">
        <v>10</v>
      </c>
      <c r="C57" s="39">
        <f t="shared" si="3"/>
        <v>14</v>
      </c>
      <c r="D57" s="40">
        <v>1</v>
      </c>
      <c r="E57" s="39">
        <v>11</v>
      </c>
      <c r="F57" s="125">
        <v>-800</v>
      </c>
      <c r="G57" s="70"/>
      <c r="H57" s="70">
        <v>500</v>
      </c>
      <c r="I57" s="70">
        <v>100</v>
      </c>
      <c r="J57" s="90"/>
      <c r="K57" s="91"/>
      <c r="L57" s="108"/>
      <c r="M57" s="92"/>
      <c r="N57" s="93">
        <v>10000</v>
      </c>
      <c r="O57" s="90"/>
      <c r="P57" s="108">
        <f t="shared" si="4"/>
        <v>10600</v>
      </c>
      <c r="Q57" s="114">
        <v>10600</v>
      </c>
      <c r="R57" s="91">
        <f t="shared" si="5"/>
        <v>-800</v>
      </c>
      <c r="S57" s="140"/>
      <c r="T57" s="8"/>
      <c r="U57" s="20"/>
      <c r="V57" s="20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0.5">
      <c r="A58" s="10"/>
      <c r="B58" s="77"/>
      <c r="C58" s="21"/>
      <c r="D58" s="20"/>
      <c r="E58" s="20"/>
      <c r="F58" s="20"/>
      <c r="G58" s="20"/>
      <c r="H58" s="21"/>
      <c r="I58" s="21"/>
      <c r="J58" s="21"/>
      <c r="K58" s="21"/>
      <c r="L58" s="11"/>
      <c r="M58" s="78"/>
      <c r="N58" s="12"/>
      <c r="O58" s="11"/>
      <c r="P58" s="45"/>
      <c r="Q58" s="45"/>
      <c r="R58" s="46"/>
      <c r="S58" s="63"/>
      <c r="T58" s="21"/>
      <c r="U58" s="20"/>
      <c r="V58" s="20"/>
      <c r="W58" s="21"/>
      <c r="X58" s="21"/>
      <c r="Y58" s="21"/>
      <c r="Z58" s="21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8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 t="s">
        <v>11</v>
      </c>
      <c r="C62" s="20">
        <f t="shared" ref="C62:R62" si="6">SUM(C8:C58)</f>
        <v>719</v>
      </c>
      <c r="D62" s="20">
        <f t="shared" si="6"/>
        <v>34</v>
      </c>
      <c r="E62" s="20">
        <f t="shared" si="6"/>
        <v>617</v>
      </c>
      <c r="F62" s="106">
        <f t="shared" si="6"/>
        <v>-30590.5</v>
      </c>
      <c r="G62" s="106">
        <f t="shared" si="6"/>
        <v>0</v>
      </c>
      <c r="H62" s="106">
        <f t="shared" si="6"/>
        <v>29060</v>
      </c>
      <c r="I62" s="106">
        <f t="shared" si="6"/>
        <v>10400</v>
      </c>
      <c r="J62" s="106">
        <f t="shared" si="6"/>
        <v>2500</v>
      </c>
      <c r="K62" s="106">
        <f t="shared" si="6"/>
        <v>0</v>
      </c>
      <c r="L62" s="106">
        <f t="shared" si="6"/>
        <v>0</v>
      </c>
      <c r="M62" s="106">
        <f t="shared" si="6"/>
        <v>0</v>
      </c>
      <c r="N62" s="106">
        <f t="shared" si="6"/>
        <v>500000</v>
      </c>
      <c r="O62" s="106">
        <f t="shared" si="6"/>
        <v>0</v>
      </c>
      <c r="P62" s="106">
        <f t="shared" si="6"/>
        <v>541960</v>
      </c>
      <c r="Q62" s="106">
        <f t="shared" si="6"/>
        <v>554260</v>
      </c>
      <c r="R62" s="106">
        <f t="shared" si="6"/>
        <v>-42890.5</v>
      </c>
      <c r="S62" s="63"/>
      <c r="T62" s="20"/>
      <c r="U62" s="20"/>
      <c r="V62" s="20"/>
      <c r="W62" s="20"/>
      <c r="X62" s="20"/>
      <c r="Y62" s="20"/>
      <c r="Z62" s="20"/>
      <c r="AA62" s="8"/>
      <c r="AB62" s="8"/>
      <c r="AC62" s="8"/>
      <c r="AD62" s="8"/>
      <c r="AE62" s="8"/>
    </row>
    <row r="63" spans="1:31" s="6" customFormat="1" ht="10.5">
      <c r="A63" s="10"/>
      <c r="B63" s="8"/>
      <c r="C63" s="20"/>
      <c r="D63" s="20"/>
      <c r="E63" s="20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 t="s">
        <v>12</v>
      </c>
      <c r="C64" s="20">
        <f t="shared" ref="C64:R64" si="7">SUM(C62/50)</f>
        <v>14.38</v>
      </c>
      <c r="D64" s="20">
        <f t="shared" si="7"/>
        <v>0.68</v>
      </c>
      <c r="E64" s="20">
        <f t="shared" si="7"/>
        <v>12.34</v>
      </c>
      <c r="F64" s="106">
        <f t="shared" si="7"/>
        <v>-611.80999999999995</v>
      </c>
      <c r="G64" s="106">
        <f t="shared" si="7"/>
        <v>0</v>
      </c>
      <c r="H64" s="106">
        <f t="shared" si="7"/>
        <v>581.20000000000005</v>
      </c>
      <c r="I64" s="106">
        <f t="shared" si="7"/>
        <v>208</v>
      </c>
      <c r="J64" s="106">
        <f t="shared" si="7"/>
        <v>50</v>
      </c>
      <c r="K64" s="106">
        <f t="shared" si="7"/>
        <v>0</v>
      </c>
      <c r="L64" s="106">
        <f t="shared" si="7"/>
        <v>0</v>
      </c>
      <c r="M64" s="106">
        <f t="shared" si="7"/>
        <v>0</v>
      </c>
      <c r="N64" s="106">
        <f t="shared" si="7"/>
        <v>10000</v>
      </c>
      <c r="O64" s="106">
        <f t="shared" si="7"/>
        <v>0</v>
      </c>
      <c r="P64" s="106">
        <f t="shared" si="7"/>
        <v>10839.2</v>
      </c>
      <c r="Q64" s="106">
        <f t="shared" si="7"/>
        <v>11085.2</v>
      </c>
      <c r="R64" s="106">
        <f t="shared" si="7"/>
        <v>-857.81</v>
      </c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26">
      <c r="A65" s="47"/>
      <c r="B65" s="4"/>
      <c r="C65" s="48"/>
      <c r="D65" s="49"/>
      <c r="E65" s="49"/>
      <c r="F65" s="49"/>
      <c r="G65" s="49"/>
      <c r="H65" s="48"/>
      <c r="I65" s="48"/>
      <c r="J65" s="48"/>
      <c r="K65" s="48"/>
      <c r="L65" s="48"/>
      <c r="M65" s="103"/>
      <c r="P65" s="52"/>
      <c r="Q65" s="52"/>
      <c r="T65" s="48"/>
      <c r="U65" s="49"/>
      <c r="V65" s="49"/>
      <c r="W65" s="48"/>
      <c r="X65" s="48"/>
      <c r="Y65" s="48"/>
      <c r="Z65" s="48"/>
    </row>
    <row r="66" spans="1:26">
      <c r="A66" s="47"/>
      <c r="B66" s="4"/>
      <c r="C66" s="54"/>
      <c r="D66" s="49"/>
      <c r="E66" s="55"/>
      <c r="F66" s="55"/>
      <c r="G66" s="55"/>
      <c r="H66" s="48"/>
      <c r="I66" s="48"/>
      <c r="J66" s="48"/>
      <c r="K66" s="48"/>
      <c r="L66" s="50"/>
      <c r="M66" s="103"/>
      <c r="P66" s="56"/>
      <c r="Q66" s="54"/>
      <c r="T66" s="54"/>
      <c r="U66" s="49"/>
      <c r="V66" s="57"/>
      <c r="W66" s="48"/>
      <c r="X66" s="48"/>
      <c r="Y66" s="48"/>
      <c r="Z66" s="49"/>
    </row>
    <row r="67" spans="1:26">
      <c r="A67" s="7"/>
      <c r="B67" s="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04"/>
      <c r="N67" s="55"/>
      <c r="O67" s="55"/>
      <c r="P67" s="52"/>
      <c r="Q67" s="52"/>
      <c r="T67" s="57"/>
      <c r="U67" s="57"/>
      <c r="V67" s="57"/>
      <c r="W67" s="57"/>
      <c r="X67" s="57"/>
      <c r="Y67" s="57"/>
      <c r="Z67" s="57"/>
    </row>
    <row r="68" spans="1:26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26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26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26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26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26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26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26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26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26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26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26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</row>
    <row r="80" spans="1:26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</sheetData>
  <sheetProtection password="E17B" sheet="1" formatCells="0" formatColumns="0" formatRows="0" insertColumns="0" insertRows="0" insertHyperlinks="0" deleteColumns="0" deleteRows="0" sort="0" autoFilter="0" pivotTables="0"/>
  <mergeCells count="18">
    <mergeCell ref="J5:J7"/>
    <mergeCell ref="S5:S7"/>
    <mergeCell ref="Q5:Q6"/>
    <mergeCell ref="P5:P6"/>
    <mergeCell ref="N5:O5"/>
    <mergeCell ref="K5:K7"/>
    <mergeCell ref="L5:L7"/>
    <mergeCell ref="M5:M7"/>
    <mergeCell ref="A1:R1"/>
    <mergeCell ref="A2:R2"/>
    <mergeCell ref="A3:R3"/>
    <mergeCell ref="C5:C7"/>
    <mergeCell ref="D5:D7"/>
    <mergeCell ref="E5:E7"/>
    <mergeCell ref="F5:F6"/>
    <mergeCell ref="G5:G7"/>
    <mergeCell ref="H5:H7"/>
    <mergeCell ref="I5:I7"/>
  </mergeCells>
  <phoneticPr fontId="15" type="noConversion"/>
  <pageMargins left="0.75" right="0.75" top="1" bottom="1" header="0.5" footer="0.5"/>
  <pageSetup paperSize="9" orientation="portrait" horizontalDpi="200" verticalDpi="200" r:id="rId1"/>
  <headerFooter alignWithMargins="0"/>
  <ignoredErrors>
    <ignoredError sqref="P8:P5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98"/>
  <sheetViews>
    <sheetView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hidden="1" customWidth="1"/>
    <col min="12" max="12" width="8.75" style="51" hidden="1" customWidth="1"/>
    <col min="13" max="13" width="7.625" style="105" hidden="1" customWidth="1"/>
    <col min="14" max="14" width="9.125" style="51" bestFit="1" customWidth="1"/>
    <col min="15" max="15" width="9.125" style="51" customWidth="1"/>
    <col min="16" max="16" width="11.25" style="58" customWidth="1"/>
    <col min="17" max="17" width="10.375" style="58" bestFit="1" customWidth="1"/>
    <col min="18" max="18" width="9.5" style="53" customWidth="1"/>
    <col min="19" max="19" width="21" style="62" customWidth="1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31" s="6" customFormat="1" ht="10.5">
      <c r="A3" s="171" t="s">
        <v>228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6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1.25" thickBot="1">
      <c r="A4" s="10"/>
      <c r="B4" s="9"/>
      <c r="C4" s="11"/>
      <c r="D4" s="12"/>
      <c r="E4" s="12"/>
      <c r="F4" s="12"/>
      <c r="G4" s="12"/>
      <c r="H4" s="11"/>
      <c r="I4" s="11"/>
      <c r="J4" s="11"/>
      <c r="K4" s="11"/>
      <c r="L4" s="11"/>
      <c r="M4" s="78"/>
      <c r="N4" s="13"/>
      <c r="O4" s="14"/>
      <c r="P4" s="15"/>
      <c r="Q4" s="15"/>
      <c r="R4" s="16"/>
      <c r="S4" s="63"/>
      <c r="T4" s="1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>
      <c r="A5" s="17"/>
      <c r="B5" s="18"/>
      <c r="C5" s="161" t="s">
        <v>65</v>
      </c>
      <c r="D5" s="163" t="s">
        <v>66</v>
      </c>
      <c r="E5" s="163" t="s">
        <v>67</v>
      </c>
      <c r="F5" s="166" t="s">
        <v>68</v>
      </c>
      <c r="G5" s="163" t="s">
        <v>21</v>
      </c>
      <c r="H5" s="163" t="s">
        <v>69</v>
      </c>
      <c r="I5" s="163" t="s">
        <v>70</v>
      </c>
      <c r="J5" s="163" t="s">
        <v>64</v>
      </c>
      <c r="K5" s="163" t="s">
        <v>77</v>
      </c>
      <c r="L5" s="163" t="s">
        <v>78</v>
      </c>
      <c r="M5" s="174" t="s">
        <v>20</v>
      </c>
      <c r="N5" s="172" t="s">
        <v>72</v>
      </c>
      <c r="O5" s="173"/>
      <c r="P5" s="163" t="s">
        <v>80</v>
      </c>
      <c r="Q5" s="163" t="s">
        <v>79</v>
      </c>
      <c r="R5" s="153" t="s">
        <v>22</v>
      </c>
      <c r="S5" s="175" t="s">
        <v>138</v>
      </c>
      <c r="T5" s="1"/>
      <c r="U5" s="20"/>
      <c r="V5" s="20"/>
      <c r="W5" s="21"/>
      <c r="X5" s="21"/>
      <c r="Y5" s="21"/>
      <c r="Z5" s="21"/>
      <c r="AA5" s="8"/>
      <c r="AB5" s="8"/>
      <c r="AC5" s="8"/>
      <c r="AD5" s="8"/>
      <c r="AE5" s="8"/>
    </row>
    <row r="6" spans="1:31" s="6" customFormat="1" ht="21.75" thickBot="1">
      <c r="A6" s="22"/>
      <c r="B6" s="22"/>
      <c r="C6" s="162"/>
      <c r="D6" s="164"/>
      <c r="E6" s="164"/>
      <c r="F6" s="167"/>
      <c r="G6" s="164"/>
      <c r="H6" s="164"/>
      <c r="I6" s="164"/>
      <c r="J6" s="164"/>
      <c r="K6" s="164"/>
      <c r="L6" s="164"/>
      <c r="M6" s="164"/>
      <c r="N6" s="30" t="s">
        <v>73</v>
      </c>
      <c r="O6" s="43" t="s">
        <v>74</v>
      </c>
      <c r="P6" s="165"/>
      <c r="Q6" s="165"/>
      <c r="R6" s="154" t="s">
        <v>229</v>
      </c>
      <c r="S6" s="164"/>
      <c r="T6" s="8"/>
      <c r="U6" s="20"/>
      <c r="V6" s="20"/>
      <c r="W6" s="26"/>
      <c r="X6" s="26"/>
      <c r="Y6" s="26"/>
      <c r="Z6" s="26"/>
      <c r="AA6" s="8"/>
      <c r="AB6" s="8"/>
      <c r="AC6" s="8"/>
      <c r="AD6" s="8"/>
      <c r="AE6" s="8"/>
    </row>
    <row r="7" spans="1:31" s="6" customFormat="1" ht="11.25" thickBot="1">
      <c r="A7" s="27" t="s">
        <v>0</v>
      </c>
      <c r="B7" s="28" t="s">
        <v>1</v>
      </c>
      <c r="C7" s="162"/>
      <c r="D7" s="165"/>
      <c r="E7" s="165"/>
      <c r="F7" s="110" t="s">
        <v>81</v>
      </c>
      <c r="G7" s="165"/>
      <c r="H7" s="165"/>
      <c r="I7" s="165"/>
      <c r="J7" s="165"/>
      <c r="K7" s="165"/>
      <c r="L7" s="165"/>
      <c r="M7" s="165"/>
      <c r="N7" s="29" t="s">
        <v>75</v>
      </c>
      <c r="O7" s="23" t="s">
        <v>76</v>
      </c>
      <c r="P7" s="157" t="s">
        <v>4</v>
      </c>
      <c r="Q7" s="23" t="s">
        <v>4</v>
      </c>
      <c r="R7" s="144" t="s">
        <v>5</v>
      </c>
      <c r="S7" s="165"/>
      <c r="T7" s="1"/>
      <c r="U7" s="26"/>
      <c r="V7" s="26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0.5">
      <c r="A8" s="31" t="s">
        <v>2</v>
      </c>
      <c r="B8" s="126">
        <v>816</v>
      </c>
      <c r="C8" s="34">
        <f t="shared" ref="C8:C57" si="0">SUM(D8*3+E8)</f>
        <v>19</v>
      </c>
      <c r="D8" s="32">
        <v>3</v>
      </c>
      <c r="E8" s="33">
        <v>10</v>
      </c>
      <c r="F8" s="118">
        <v>-2500</v>
      </c>
      <c r="G8" s="65"/>
      <c r="H8" s="65">
        <v>1500</v>
      </c>
      <c r="I8" s="65"/>
      <c r="J8" s="80"/>
      <c r="K8" s="81"/>
      <c r="L8" s="86"/>
      <c r="M8" s="82"/>
      <c r="N8" s="83">
        <v>10000</v>
      </c>
      <c r="O8" s="107">
        <v>10000</v>
      </c>
      <c r="P8" s="86">
        <f t="shared" ref="P8:P39" si="1">SUM(G8:O8)</f>
        <v>21500</v>
      </c>
      <c r="Q8" s="111">
        <v>19000</v>
      </c>
      <c r="R8" s="143">
        <f t="shared" ref="R8:R57" si="2">SUM(P8-Q8+F8)</f>
        <v>0</v>
      </c>
      <c r="S8" s="145"/>
      <c r="T8" s="1"/>
      <c r="U8" s="20"/>
      <c r="V8" s="20"/>
      <c r="W8" s="20"/>
      <c r="X8" s="20"/>
      <c r="Y8" s="20"/>
      <c r="Z8" s="35"/>
      <c r="AA8" s="8"/>
      <c r="AB8" s="8"/>
      <c r="AC8" s="8"/>
      <c r="AD8" s="8"/>
      <c r="AE8" s="8"/>
    </row>
    <row r="9" spans="1:31" s="6" customFormat="1" ht="10.5">
      <c r="A9" s="36" t="s">
        <v>2</v>
      </c>
      <c r="B9" s="127" t="s">
        <v>23</v>
      </c>
      <c r="C9" s="33">
        <f t="shared" si="0"/>
        <v>21</v>
      </c>
      <c r="D9" s="32">
        <v>2</v>
      </c>
      <c r="E9" s="33">
        <v>15</v>
      </c>
      <c r="F9" s="116"/>
      <c r="G9" s="65"/>
      <c r="H9" s="65">
        <v>1000</v>
      </c>
      <c r="I9" s="65"/>
      <c r="J9" s="80"/>
      <c r="K9" s="84"/>
      <c r="L9" s="98"/>
      <c r="M9" s="85"/>
      <c r="N9" s="86">
        <v>10000</v>
      </c>
      <c r="O9" s="80">
        <v>10000</v>
      </c>
      <c r="P9" s="98">
        <f t="shared" si="1"/>
        <v>21000</v>
      </c>
      <c r="Q9" s="112">
        <v>11000</v>
      </c>
      <c r="R9" s="158">
        <f t="shared" si="2"/>
        <v>10000</v>
      </c>
      <c r="S9" s="146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15</v>
      </c>
      <c r="C10" s="156">
        <f t="shared" si="0"/>
        <v>25</v>
      </c>
      <c r="D10" s="32">
        <v>1</v>
      </c>
      <c r="E10" s="33">
        <v>22</v>
      </c>
      <c r="F10" s="117">
        <v>500</v>
      </c>
      <c r="G10" s="65"/>
      <c r="H10" s="65">
        <v>2500</v>
      </c>
      <c r="I10" s="65">
        <v>500</v>
      </c>
      <c r="J10" s="80"/>
      <c r="K10" s="84"/>
      <c r="L10" s="98"/>
      <c r="M10" s="85"/>
      <c r="N10" s="86">
        <v>10000</v>
      </c>
      <c r="O10" s="80">
        <v>5000</v>
      </c>
      <c r="P10" s="98">
        <f t="shared" si="1"/>
        <v>18000</v>
      </c>
      <c r="Q10" s="112">
        <v>18100</v>
      </c>
      <c r="R10" s="158">
        <f t="shared" si="2"/>
        <v>400</v>
      </c>
      <c r="S10" s="147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16</v>
      </c>
      <c r="C11" s="33">
        <f t="shared" si="0"/>
        <v>10</v>
      </c>
      <c r="D11" s="32"/>
      <c r="E11" s="33">
        <v>10</v>
      </c>
      <c r="F11" s="118">
        <v>-1000</v>
      </c>
      <c r="G11" s="65"/>
      <c r="H11" s="65"/>
      <c r="I11" s="65">
        <v>500</v>
      </c>
      <c r="J11" s="80"/>
      <c r="K11" s="84"/>
      <c r="L11" s="98"/>
      <c r="M11" s="85"/>
      <c r="N11" s="86">
        <v>10000</v>
      </c>
      <c r="O11" s="80">
        <v>5000</v>
      </c>
      <c r="P11" s="98">
        <f t="shared" si="1"/>
        <v>15500</v>
      </c>
      <c r="Q11" s="112">
        <v>15000</v>
      </c>
      <c r="R11" s="84">
        <f t="shared" si="2"/>
        <v>-500</v>
      </c>
      <c r="S11" s="146"/>
      <c r="T11" s="1"/>
      <c r="U11" s="20"/>
      <c r="V11" s="26"/>
      <c r="W11" s="26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8" t="s">
        <v>17</v>
      </c>
      <c r="C12" s="33">
        <f t="shared" si="0"/>
        <v>18</v>
      </c>
      <c r="D12" s="32">
        <v>1</v>
      </c>
      <c r="E12" s="33">
        <v>15</v>
      </c>
      <c r="F12" s="118">
        <v>-200</v>
      </c>
      <c r="G12" s="65"/>
      <c r="H12" s="65">
        <v>1000</v>
      </c>
      <c r="I12" s="65"/>
      <c r="J12" s="88"/>
      <c r="K12" s="84"/>
      <c r="L12" s="98"/>
      <c r="M12" s="85"/>
      <c r="N12" s="86">
        <v>10000</v>
      </c>
      <c r="O12" s="80">
        <v>5000</v>
      </c>
      <c r="P12" s="98">
        <f t="shared" si="1"/>
        <v>16000</v>
      </c>
      <c r="Q12" s="112">
        <v>16500</v>
      </c>
      <c r="R12" s="84">
        <f t="shared" si="2"/>
        <v>-700</v>
      </c>
      <c r="S12" s="148"/>
      <c r="T12" s="8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33</v>
      </c>
      <c r="C13" s="33">
        <f t="shared" si="0"/>
        <v>21</v>
      </c>
      <c r="D13" s="32"/>
      <c r="E13" s="33">
        <v>21</v>
      </c>
      <c r="F13" s="118"/>
      <c r="G13" s="65"/>
      <c r="H13" s="65">
        <v>1000</v>
      </c>
      <c r="I13" s="65">
        <v>300</v>
      </c>
      <c r="J13" s="80"/>
      <c r="K13" s="84"/>
      <c r="L13" s="98"/>
      <c r="M13" s="85"/>
      <c r="N13" s="86">
        <v>10000</v>
      </c>
      <c r="O13" s="80">
        <v>10000</v>
      </c>
      <c r="P13" s="98">
        <f t="shared" si="1"/>
        <v>21300</v>
      </c>
      <c r="Q13" s="112">
        <v>22000</v>
      </c>
      <c r="R13" s="84">
        <f t="shared" si="2"/>
        <v>-700</v>
      </c>
      <c r="S13" s="148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7" t="s">
        <v>34</v>
      </c>
      <c r="C14" s="33">
        <f t="shared" si="0"/>
        <v>22</v>
      </c>
      <c r="D14" s="24"/>
      <c r="E14" s="37">
        <v>22</v>
      </c>
      <c r="F14" s="119">
        <v>-1850</v>
      </c>
      <c r="G14" s="68"/>
      <c r="H14" s="68"/>
      <c r="I14" s="68">
        <v>600</v>
      </c>
      <c r="J14" s="89"/>
      <c r="K14" s="81"/>
      <c r="L14" s="98"/>
      <c r="M14" s="85"/>
      <c r="N14" s="86">
        <v>10000</v>
      </c>
      <c r="O14" s="80">
        <v>5000</v>
      </c>
      <c r="P14" s="98">
        <f t="shared" si="1"/>
        <v>15600</v>
      </c>
      <c r="Q14" s="112">
        <v>17000</v>
      </c>
      <c r="R14" s="84">
        <f t="shared" si="2"/>
        <v>-3250</v>
      </c>
      <c r="S14" s="148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18</v>
      </c>
      <c r="C15" s="33">
        <f t="shared" si="0"/>
        <v>15</v>
      </c>
      <c r="D15" s="32"/>
      <c r="E15" s="33">
        <v>15</v>
      </c>
      <c r="F15" s="118">
        <v>-100</v>
      </c>
      <c r="G15" s="65"/>
      <c r="H15" s="65">
        <v>500</v>
      </c>
      <c r="I15" s="65"/>
      <c r="J15" s="80"/>
      <c r="K15" s="84"/>
      <c r="L15" s="98"/>
      <c r="M15" s="85"/>
      <c r="N15" s="86">
        <v>10000</v>
      </c>
      <c r="O15" s="80">
        <v>10000</v>
      </c>
      <c r="P15" s="98">
        <f t="shared" si="1"/>
        <v>20500</v>
      </c>
      <c r="Q15" s="112">
        <v>21000</v>
      </c>
      <c r="R15" s="84">
        <f t="shared" si="2"/>
        <v>-600</v>
      </c>
      <c r="S15" s="148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8" t="s">
        <v>35</v>
      </c>
      <c r="C16" s="33">
        <f t="shared" si="0"/>
        <v>20</v>
      </c>
      <c r="D16" s="32"/>
      <c r="E16" s="33">
        <v>20</v>
      </c>
      <c r="F16" s="118">
        <v>-400</v>
      </c>
      <c r="G16" s="65"/>
      <c r="H16" s="65"/>
      <c r="I16" s="65">
        <v>100</v>
      </c>
      <c r="J16" s="80"/>
      <c r="K16" s="84"/>
      <c r="L16" s="98"/>
      <c r="M16" s="85"/>
      <c r="N16" s="86">
        <v>10000</v>
      </c>
      <c r="O16" s="80">
        <v>8000</v>
      </c>
      <c r="P16" s="98">
        <f t="shared" si="1"/>
        <v>18100</v>
      </c>
      <c r="Q16" s="112">
        <v>20000</v>
      </c>
      <c r="R16" s="84">
        <f t="shared" si="2"/>
        <v>-2300</v>
      </c>
      <c r="S16" s="148"/>
      <c r="T16" s="26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36</v>
      </c>
      <c r="C17" s="33">
        <f t="shared" si="0"/>
        <v>24</v>
      </c>
      <c r="D17" s="24"/>
      <c r="E17" s="37">
        <v>24</v>
      </c>
      <c r="F17" s="139">
        <v>1000</v>
      </c>
      <c r="G17" s="68"/>
      <c r="H17" s="68"/>
      <c r="I17" s="68">
        <v>600</v>
      </c>
      <c r="J17" s="89"/>
      <c r="K17" s="81"/>
      <c r="L17" s="86"/>
      <c r="M17" s="82"/>
      <c r="N17" s="86">
        <v>10000</v>
      </c>
      <c r="O17" s="80">
        <v>8000</v>
      </c>
      <c r="P17" s="98">
        <f t="shared" si="1"/>
        <v>18600</v>
      </c>
      <c r="Q17" s="112">
        <v>21000</v>
      </c>
      <c r="R17" s="84">
        <f t="shared" si="2"/>
        <v>-1400</v>
      </c>
      <c r="S17" s="148"/>
      <c r="T17" s="8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37</v>
      </c>
      <c r="C18" s="155">
        <f t="shared" si="0"/>
        <v>35</v>
      </c>
      <c r="D18" s="24">
        <v>3</v>
      </c>
      <c r="E18" s="37">
        <v>26</v>
      </c>
      <c r="F18" s="67"/>
      <c r="G18" s="68"/>
      <c r="H18" s="68">
        <v>5000</v>
      </c>
      <c r="I18" s="68">
        <v>1100</v>
      </c>
      <c r="J18" s="89"/>
      <c r="K18" s="81"/>
      <c r="L18" s="86"/>
      <c r="M18" s="85"/>
      <c r="N18" s="86">
        <v>10000</v>
      </c>
      <c r="O18" s="80">
        <v>10000</v>
      </c>
      <c r="P18" s="98">
        <f t="shared" si="1"/>
        <v>26100</v>
      </c>
      <c r="Q18" s="112">
        <v>25000</v>
      </c>
      <c r="R18" s="158">
        <f t="shared" si="2"/>
        <v>1100</v>
      </c>
      <c r="S18" s="148"/>
      <c r="T18" s="21"/>
      <c r="U18" s="20"/>
      <c r="V18" s="20"/>
      <c r="W18" s="20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1.25" thickBot="1">
      <c r="A19" s="38" t="s">
        <v>2</v>
      </c>
      <c r="B19" s="129" t="s">
        <v>38</v>
      </c>
      <c r="C19" s="39">
        <f t="shared" si="0"/>
        <v>11</v>
      </c>
      <c r="D19" s="40"/>
      <c r="E19" s="39">
        <v>11</v>
      </c>
      <c r="F19" s="69"/>
      <c r="G19" s="70"/>
      <c r="H19" s="70"/>
      <c r="I19" s="70"/>
      <c r="J19" s="90"/>
      <c r="K19" s="91"/>
      <c r="L19" s="108"/>
      <c r="M19" s="92"/>
      <c r="N19" s="93">
        <v>10000</v>
      </c>
      <c r="O19" s="90">
        <v>8000</v>
      </c>
      <c r="P19" s="108">
        <f t="shared" si="1"/>
        <v>18000</v>
      </c>
      <c r="Q19" s="113">
        <v>18000</v>
      </c>
      <c r="R19" s="96">
        <f t="shared" si="2"/>
        <v>0</v>
      </c>
      <c r="S19" s="149"/>
      <c r="T19" s="26"/>
      <c r="U19" s="20"/>
      <c r="V19" s="26"/>
      <c r="W19" s="26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0.5">
      <c r="A20" s="31" t="s">
        <v>3</v>
      </c>
      <c r="B20" s="127" t="s">
        <v>14</v>
      </c>
      <c r="C20" s="34">
        <f t="shared" si="0"/>
        <v>15</v>
      </c>
      <c r="D20" s="32">
        <v>1</v>
      </c>
      <c r="E20" s="33">
        <v>12</v>
      </c>
      <c r="F20" s="118">
        <v>-100</v>
      </c>
      <c r="G20" s="65"/>
      <c r="H20" s="65">
        <v>500</v>
      </c>
      <c r="I20" s="65">
        <v>100</v>
      </c>
      <c r="J20" s="80"/>
      <c r="K20" s="84"/>
      <c r="L20" s="83"/>
      <c r="M20" s="85"/>
      <c r="N20" s="83">
        <v>10000</v>
      </c>
      <c r="O20" s="107">
        <v>10000</v>
      </c>
      <c r="P20" s="86">
        <f t="shared" si="1"/>
        <v>20600</v>
      </c>
      <c r="Q20" s="111">
        <v>20500</v>
      </c>
      <c r="R20" s="143">
        <f t="shared" si="2"/>
        <v>0</v>
      </c>
      <c r="S20" s="150"/>
      <c r="T20" s="20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6" t="s">
        <v>3</v>
      </c>
      <c r="B21" s="130" t="s">
        <v>39</v>
      </c>
      <c r="C21" s="156">
        <f t="shared" si="0"/>
        <v>26</v>
      </c>
      <c r="D21" s="32"/>
      <c r="E21" s="33">
        <v>26</v>
      </c>
      <c r="F21" s="118">
        <v>-717.5</v>
      </c>
      <c r="G21" s="65"/>
      <c r="H21" s="65">
        <v>1600</v>
      </c>
      <c r="I21" s="65">
        <v>700</v>
      </c>
      <c r="J21" s="80"/>
      <c r="K21" s="84"/>
      <c r="L21" s="98"/>
      <c r="M21" s="85"/>
      <c r="N21" s="86">
        <v>10000</v>
      </c>
      <c r="O21" s="80">
        <v>10000</v>
      </c>
      <c r="P21" s="98">
        <f t="shared" si="1"/>
        <v>22300</v>
      </c>
      <c r="Q21" s="112">
        <v>21500</v>
      </c>
      <c r="R21" s="158">
        <f t="shared" si="2"/>
        <v>82.5</v>
      </c>
      <c r="S21" s="148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40</v>
      </c>
      <c r="C22" s="155">
        <f t="shared" si="0"/>
        <v>33</v>
      </c>
      <c r="D22" s="32">
        <v>4</v>
      </c>
      <c r="E22" s="33">
        <v>21</v>
      </c>
      <c r="F22" s="118"/>
      <c r="G22" s="65"/>
      <c r="H22" s="65">
        <v>4300</v>
      </c>
      <c r="I22" s="65">
        <v>2100</v>
      </c>
      <c r="J22" s="80">
        <v>1500</v>
      </c>
      <c r="K22" s="84"/>
      <c r="L22" s="98"/>
      <c r="M22" s="85"/>
      <c r="N22" s="86">
        <v>10000</v>
      </c>
      <c r="O22" s="80">
        <v>10000</v>
      </c>
      <c r="P22" s="98">
        <f t="shared" si="1"/>
        <v>27900</v>
      </c>
      <c r="Q22" s="112">
        <v>40000</v>
      </c>
      <c r="R22" s="84">
        <f t="shared" si="2"/>
        <v>-12100</v>
      </c>
      <c r="S22" s="148"/>
      <c r="T22" s="8"/>
      <c r="U22" s="20"/>
      <c r="V22" s="20"/>
      <c r="W22" s="20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28" t="s">
        <v>41</v>
      </c>
      <c r="C23" s="33">
        <f t="shared" si="0"/>
        <v>17</v>
      </c>
      <c r="D23" s="32"/>
      <c r="E23" s="33">
        <v>17</v>
      </c>
      <c r="F23" s="118">
        <v>-300</v>
      </c>
      <c r="G23" s="65"/>
      <c r="H23" s="65"/>
      <c r="I23" s="65">
        <v>500</v>
      </c>
      <c r="J23" s="80"/>
      <c r="K23" s="84"/>
      <c r="L23" s="98"/>
      <c r="M23" s="85"/>
      <c r="N23" s="86">
        <v>10000</v>
      </c>
      <c r="O23" s="80">
        <v>10000</v>
      </c>
      <c r="P23" s="98">
        <f t="shared" si="1"/>
        <v>20500</v>
      </c>
      <c r="Q23" s="112">
        <v>22000</v>
      </c>
      <c r="R23" s="84">
        <f t="shared" si="2"/>
        <v>-1800</v>
      </c>
      <c r="S23" s="148"/>
      <c r="T23" s="8"/>
      <c r="U23" s="20"/>
      <c r="V23" s="26"/>
      <c r="W23" s="26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30" t="s">
        <v>42</v>
      </c>
      <c r="C24" s="33">
        <f t="shared" si="0"/>
        <v>24</v>
      </c>
      <c r="D24" s="24">
        <v>2</v>
      </c>
      <c r="E24" s="37">
        <v>18</v>
      </c>
      <c r="F24" s="119">
        <v>-1293</v>
      </c>
      <c r="G24" s="68">
        <v>-717.5</v>
      </c>
      <c r="H24" s="68">
        <v>1000</v>
      </c>
      <c r="I24" s="68"/>
      <c r="J24" s="89"/>
      <c r="K24" s="81"/>
      <c r="L24" s="98"/>
      <c r="M24" s="82"/>
      <c r="N24" s="86">
        <v>10000</v>
      </c>
      <c r="O24" s="89">
        <v>5000</v>
      </c>
      <c r="P24" s="98">
        <f t="shared" si="1"/>
        <v>15282.5</v>
      </c>
      <c r="Q24" s="112">
        <v>16000</v>
      </c>
      <c r="R24" s="84">
        <f t="shared" si="2"/>
        <v>-2010.5</v>
      </c>
      <c r="S24" s="148"/>
      <c r="T24" s="1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27" t="s">
        <v>43</v>
      </c>
      <c r="C25" s="33">
        <f t="shared" si="0"/>
        <v>23</v>
      </c>
      <c r="D25" s="32">
        <v>2</v>
      </c>
      <c r="E25" s="33">
        <v>17</v>
      </c>
      <c r="F25" s="118">
        <v>-500</v>
      </c>
      <c r="G25" s="65"/>
      <c r="H25" s="65">
        <v>2000</v>
      </c>
      <c r="I25" s="65">
        <v>100</v>
      </c>
      <c r="J25" s="80"/>
      <c r="K25" s="84"/>
      <c r="L25" s="98"/>
      <c r="M25" s="85"/>
      <c r="N25" s="86">
        <v>10000</v>
      </c>
      <c r="O25" s="80">
        <v>10000</v>
      </c>
      <c r="P25" s="98">
        <f t="shared" si="1"/>
        <v>22100</v>
      </c>
      <c r="Q25" s="112">
        <v>22000</v>
      </c>
      <c r="R25" s="84">
        <f t="shared" si="2"/>
        <v>-400</v>
      </c>
      <c r="S25" s="148"/>
      <c r="T25" s="8"/>
      <c r="U25" s="20"/>
      <c r="V25" s="20"/>
      <c r="W25" s="20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8" t="s">
        <v>44</v>
      </c>
      <c r="C26" s="33">
        <f t="shared" si="0"/>
        <v>13</v>
      </c>
      <c r="D26" s="32"/>
      <c r="E26" s="33">
        <v>13</v>
      </c>
      <c r="F26" s="118">
        <v>-100</v>
      </c>
      <c r="G26" s="65"/>
      <c r="H26" s="65">
        <v>500</v>
      </c>
      <c r="I26" s="65"/>
      <c r="J26" s="80"/>
      <c r="K26" s="84"/>
      <c r="L26" s="98"/>
      <c r="M26" s="85"/>
      <c r="N26" s="86">
        <v>10000</v>
      </c>
      <c r="O26" s="80">
        <v>10000</v>
      </c>
      <c r="P26" s="98">
        <f t="shared" si="1"/>
        <v>20500</v>
      </c>
      <c r="Q26" s="112">
        <v>21000</v>
      </c>
      <c r="R26" s="84">
        <f t="shared" si="2"/>
        <v>-600</v>
      </c>
      <c r="S26" s="148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31" t="s">
        <v>45</v>
      </c>
      <c r="C27" s="156">
        <f t="shared" si="0"/>
        <v>28</v>
      </c>
      <c r="D27" s="32">
        <v>1</v>
      </c>
      <c r="E27" s="32">
        <v>25</v>
      </c>
      <c r="F27" s="120"/>
      <c r="G27" s="71"/>
      <c r="H27" s="65">
        <v>2800</v>
      </c>
      <c r="I27" s="68">
        <v>100</v>
      </c>
      <c r="J27" s="89"/>
      <c r="K27" s="81"/>
      <c r="L27" s="98"/>
      <c r="M27" s="85"/>
      <c r="N27" s="86">
        <v>10000</v>
      </c>
      <c r="O27" s="80">
        <v>10000</v>
      </c>
      <c r="P27" s="98">
        <f t="shared" si="1"/>
        <v>22900</v>
      </c>
      <c r="Q27" s="112">
        <v>11000</v>
      </c>
      <c r="R27" s="141">
        <f t="shared" si="2"/>
        <v>11900</v>
      </c>
      <c r="S27" s="148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28" t="s">
        <v>46</v>
      </c>
      <c r="C28" s="33">
        <f t="shared" si="0"/>
        <v>15</v>
      </c>
      <c r="D28" s="32"/>
      <c r="E28" s="32">
        <v>15</v>
      </c>
      <c r="F28" s="120">
        <v>-1840</v>
      </c>
      <c r="G28" s="71"/>
      <c r="H28" s="65"/>
      <c r="I28" s="65">
        <v>200</v>
      </c>
      <c r="J28" s="80"/>
      <c r="K28" s="84"/>
      <c r="L28" s="98"/>
      <c r="M28" s="85"/>
      <c r="N28" s="86">
        <v>10000</v>
      </c>
      <c r="O28" s="80">
        <v>5000</v>
      </c>
      <c r="P28" s="98">
        <f t="shared" si="1"/>
        <v>15200</v>
      </c>
      <c r="Q28" s="112">
        <v>15000</v>
      </c>
      <c r="R28" s="84">
        <f t="shared" si="2"/>
        <v>-1640</v>
      </c>
      <c r="S28" s="148"/>
      <c r="T28" s="1"/>
      <c r="U28" s="20"/>
      <c r="V28" s="26"/>
      <c r="W28" s="26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31" t="s">
        <v>47</v>
      </c>
      <c r="C29" s="33">
        <f t="shared" si="0"/>
        <v>10</v>
      </c>
      <c r="D29" s="41"/>
      <c r="E29" s="41">
        <v>10</v>
      </c>
      <c r="F29" s="121"/>
      <c r="G29" s="72"/>
      <c r="H29" s="94"/>
      <c r="I29" s="94"/>
      <c r="J29" s="95"/>
      <c r="K29" s="96"/>
      <c r="L29" s="109"/>
      <c r="M29" s="97"/>
      <c r="N29" s="86">
        <v>10000</v>
      </c>
      <c r="O29" s="95">
        <v>10000</v>
      </c>
      <c r="P29" s="98">
        <f t="shared" si="1"/>
        <v>20000</v>
      </c>
      <c r="Q29" s="112">
        <v>20000</v>
      </c>
      <c r="R29" s="84">
        <f t="shared" si="2"/>
        <v>0</v>
      </c>
      <c r="S29" s="148"/>
      <c r="T29" s="1"/>
      <c r="U29" s="20"/>
      <c r="V29" s="20"/>
      <c r="W29" s="20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27" t="s">
        <v>48</v>
      </c>
      <c r="C30" s="33">
        <f t="shared" si="0"/>
        <v>10</v>
      </c>
      <c r="D30" s="41"/>
      <c r="E30" s="41">
        <v>10</v>
      </c>
      <c r="F30" s="121"/>
      <c r="G30" s="72"/>
      <c r="H30" s="94"/>
      <c r="I30" s="94">
        <v>500</v>
      </c>
      <c r="J30" s="95"/>
      <c r="K30" s="96"/>
      <c r="L30" s="98"/>
      <c r="M30" s="97"/>
      <c r="N30" s="86">
        <v>10000</v>
      </c>
      <c r="O30" s="95">
        <v>10000</v>
      </c>
      <c r="P30" s="98">
        <f t="shared" si="1"/>
        <v>20500</v>
      </c>
      <c r="Q30" s="112">
        <v>20500</v>
      </c>
      <c r="R30" s="84">
        <f t="shared" si="2"/>
        <v>0</v>
      </c>
      <c r="S30" s="148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1.25" thickBot="1">
      <c r="A31" s="38" t="s">
        <v>3</v>
      </c>
      <c r="B31" s="129" t="s">
        <v>6</v>
      </c>
      <c r="C31" s="39">
        <f t="shared" si="0"/>
        <v>12</v>
      </c>
      <c r="D31" s="40">
        <v>2</v>
      </c>
      <c r="E31" s="40">
        <v>6</v>
      </c>
      <c r="F31" s="122"/>
      <c r="G31" s="73"/>
      <c r="H31" s="70">
        <v>1000</v>
      </c>
      <c r="I31" s="70"/>
      <c r="J31" s="90"/>
      <c r="K31" s="91"/>
      <c r="L31" s="108"/>
      <c r="M31" s="92"/>
      <c r="N31" s="93">
        <v>10000</v>
      </c>
      <c r="O31" s="90">
        <v>10000</v>
      </c>
      <c r="P31" s="108">
        <f t="shared" si="1"/>
        <v>21000</v>
      </c>
      <c r="Q31" s="114">
        <v>21000</v>
      </c>
      <c r="R31" s="91">
        <f t="shared" si="2"/>
        <v>0</v>
      </c>
      <c r="S31" s="149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0.5">
      <c r="A32" s="31" t="s">
        <v>7</v>
      </c>
      <c r="B32" s="128" t="s">
        <v>13</v>
      </c>
      <c r="C32" s="34">
        <f t="shared" si="0"/>
        <v>23</v>
      </c>
      <c r="D32" s="32">
        <v>1</v>
      </c>
      <c r="E32" s="33">
        <v>20</v>
      </c>
      <c r="F32" s="118">
        <v>-400</v>
      </c>
      <c r="G32" s="65"/>
      <c r="H32" s="65">
        <v>500</v>
      </c>
      <c r="I32" s="65">
        <v>200</v>
      </c>
      <c r="J32" s="80">
        <v>1000</v>
      </c>
      <c r="K32" s="84"/>
      <c r="L32" s="98"/>
      <c r="M32" s="85"/>
      <c r="N32" s="83">
        <v>10000</v>
      </c>
      <c r="O32" s="79">
        <v>10000</v>
      </c>
      <c r="P32" s="86">
        <f t="shared" si="1"/>
        <v>21700</v>
      </c>
      <c r="Q32" s="115">
        <v>22000</v>
      </c>
      <c r="R32" s="81">
        <f t="shared" si="2"/>
        <v>-700</v>
      </c>
      <c r="S32" s="150"/>
      <c r="T32" s="8"/>
      <c r="U32" s="20"/>
      <c r="V32" s="26"/>
      <c r="W32" s="26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6" t="s">
        <v>7</v>
      </c>
      <c r="B33" s="127" t="s">
        <v>49</v>
      </c>
      <c r="C33" s="33">
        <f t="shared" si="0"/>
        <v>20</v>
      </c>
      <c r="D33" s="32">
        <v>1</v>
      </c>
      <c r="E33" s="33">
        <v>17</v>
      </c>
      <c r="F33" s="118"/>
      <c r="G33" s="65"/>
      <c r="H33" s="65">
        <v>500</v>
      </c>
      <c r="I33" s="65">
        <v>500</v>
      </c>
      <c r="J33" s="80"/>
      <c r="K33" s="84"/>
      <c r="L33" s="98"/>
      <c r="M33" s="85"/>
      <c r="N33" s="86">
        <v>10000</v>
      </c>
      <c r="O33" s="80">
        <v>10000</v>
      </c>
      <c r="P33" s="98">
        <f t="shared" si="1"/>
        <v>21000</v>
      </c>
      <c r="Q33" s="112">
        <v>21000</v>
      </c>
      <c r="R33" s="84">
        <f t="shared" si="2"/>
        <v>0</v>
      </c>
      <c r="S33" s="148"/>
      <c r="T33" s="1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30" t="s">
        <v>51</v>
      </c>
      <c r="C34" s="33">
        <f t="shared" si="0"/>
        <v>13</v>
      </c>
      <c r="D34" s="32"/>
      <c r="E34" s="33">
        <v>13</v>
      </c>
      <c r="F34" s="118"/>
      <c r="G34" s="65"/>
      <c r="H34" s="65">
        <v>500</v>
      </c>
      <c r="I34" s="65">
        <v>100</v>
      </c>
      <c r="J34" s="80"/>
      <c r="K34" s="84"/>
      <c r="L34" s="98"/>
      <c r="M34" s="85"/>
      <c r="N34" s="86">
        <v>10000</v>
      </c>
      <c r="O34" s="89">
        <v>10000</v>
      </c>
      <c r="P34" s="98">
        <f t="shared" si="1"/>
        <v>20600</v>
      </c>
      <c r="Q34" s="112">
        <v>20600</v>
      </c>
      <c r="R34" s="84">
        <f t="shared" si="2"/>
        <v>0</v>
      </c>
      <c r="S34" s="148"/>
      <c r="T34" s="8"/>
      <c r="U34" s="20"/>
      <c r="V34" s="20"/>
      <c r="W34" s="20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27" t="s">
        <v>50</v>
      </c>
      <c r="C35" s="33">
        <f t="shared" si="0"/>
        <v>15</v>
      </c>
      <c r="D35" s="32"/>
      <c r="E35" s="32">
        <v>15</v>
      </c>
      <c r="F35" s="120"/>
      <c r="G35" s="71"/>
      <c r="H35" s="65"/>
      <c r="I35" s="65"/>
      <c r="J35" s="80"/>
      <c r="K35" s="84"/>
      <c r="L35" s="98"/>
      <c r="M35" s="85"/>
      <c r="N35" s="86">
        <v>10000</v>
      </c>
      <c r="O35" s="80">
        <v>10000</v>
      </c>
      <c r="P35" s="98">
        <f t="shared" si="1"/>
        <v>20000</v>
      </c>
      <c r="Q35" s="112">
        <v>20300</v>
      </c>
      <c r="R35" s="84">
        <f t="shared" si="2"/>
        <v>-300</v>
      </c>
      <c r="S35" s="148"/>
      <c r="T35" s="8"/>
      <c r="U35" s="20"/>
      <c r="V35" s="26"/>
      <c r="W35" s="26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26</v>
      </c>
      <c r="C36" s="33">
        <f t="shared" si="0"/>
        <v>12</v>
      </c>
      <c r="D36" s="32"/>
      <c r="E36" s="32">
        <v>12</v>
      </c>
      <c r="F36" s="120">
        <v>-500</v>
      </c>
      <c r="G36" s="71"/>
      <c r="H36" s="65">
        <v>500</v>
      </c>
      <c r="I36" s="65">
        <v>200</v>
      </c>
      <c r="J36" s="80"/>
      <c r="K36" s="84"/>
      <c r="L36" s="98"/>
      <c r="M36" s="85"/>
      <c r="N36" s="86">
        <v>10000</v>
      </c>
      <c r="O36" s="80">
        <v>10000</v>
      </c>
      <c r="P36" s="98">
        <f t="shared" si="1"/>
        <v>20700</v>
      </c>
      <c r="Q36" s="112">
        <v>20800</v>
      </c>
      <c r="R36" s="84">
        <f t="shared" si="2"/>
        <v>-600</v>
      </c>
      <c r="S36" s="148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30</v>
      </c>
      <c r="C37" s="33">
        <f t="shared" si="0"/>
        <v>11</v>
      </c>
      <c r="D37" s="32">
        <v>1</v>
      </c>
      <c r="E37" s="32">
        <v>8</v>
      </c>
      <c r="F37" s="120"/>
      <c r="G37" s="71"/>
      <c r="H37" s="65">
        <v>500</v>
      </c>
      <c r="I37" s="65"/>
      <c r="J37" s="65"/>
      <c r="K37" s="98"/>
      <c r="L37" s="98"/>
      <c r="M37" s="85"/>
      <c r="N37" s="86">
        <v>10000</v>
      </c>
      <c r="O37" s="80">
        <v>8000</v>
      </c>
      <c r="P37" s="98">
        <f t="shared" si="1"/>
        <v>18500</v>
      </c>
      <c r="Q37" s="112">
        <v>18500</v>
      </c>
      <c r="R37" s="84">
        <f t="shared" si="2"/>
        <v>0</v>
      </c>
      <c r="S37" s="148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52</v>
      </c>
      <c r="C38" s="33">
        <f t="shared" si="0"/>
        <v>15</v>
      </c>
      <c r="D38" s="24">
        <v>1</v>
      </c>
      <c r="E38" s="24">
        <v>12</v>
      </c>
      <c r="F38" s="123">
        <v>-1050</v>
      </c>
      <c r="G38" s="74"/>
      <c r="H38" s="68">
        <v>500</v>
      </c>
      <c r="I38" s="68">
        <v>500</v>
      </c>
      <c r="J38" s="89"/>
      <c r="K38" s="81"/>
      <c r="L38" s="86"/>
      <c r="M38" s="82"/>
      <c r="N38" s="86">
        <v>10000</v>
      </c>
      <c r="O38" s="80">
        <v>10000</v>
      </c>
      <c r="P38" s="98">
        <f t="shared" si="1"/>
        <v>21000</v>
      </c>
      <c r="Q38" s="112">
        <v>22000</v>
      </c>
      <c r="R38" s="84">
        <f t="shared" si="2"/>
        <v>-2050</v>
      </c>
      <c r="S38" s="148"/>
      <c r="T38" s="8"/>
      <c r="U38" s="20"/>
      <c r="V38" s="20"/>
      <c r="W38" s="20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55</v>
      </c>
      <c r="C39" s="156">
        <f t="shared" si="0"/>
        <v>25</v>
      </c>
      <c r="D39" s="32">
        <v>1</v>
      </c>
      <c r="E39" s="32">
        <v>22</v>
      </c>
      <c r="F39" s="120"/>
      <c r="G39" s="71"/>
      <c r="H39" s="65">
        <v>2000</v>
      </c>
      <c r="I39" s="65">
        <v>100</v>
      </c>
      <c r="J39" s="80"/>
      <c r="K39" s="84"/>
      <c r="L39" s="98"/>
      <c r="M39" s="85"/>
      <c r="N39" s="86">
        <v>10000</v>
      </c>
      <c r="O39" s="80">
        <v>10000</v>
      </c>
      <c r="P39" s="98">
        <f t="shared" si="1"/>
        <v>22100</v>
      </c>
      <c r="Q39" s="112">
        <v>22500</v>
      </c>
      <c r="R39" s="84">
        <f t="shared" si="2"/>
        <v>-400</v>
      </c>
      <c r="S39" s="148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8" t="s">
        <v>53</v>
      </c>
      <c r="C40" s="33">
        <f t="shared" si="0"/>
        <v>16</v>
      </c>
      <c r="D40" s="32"/>
      <c r="E40" s="32">
        <v>16</v>
      </c>
      <c r="F40" s="120"/>
      <c r="G40" s="71"/>
      <c r="H40" s="65"/>
      <c r="I40" s="65"/>
      <c r="J40" s="80"/>
      <c r="K40" s="84"/>
      <c r="L40" s="98"/>
      <c r="M40" s="85"/>
      <c r="N40" s="86">
        <v>10000</v>
      </c>
      <c r="O40" s="80">
        <v>5000</v>
      </c>
      <c r="P40" s="98">
        <f t="shared" ref="P40:P57" si="3">SUM(G40:O40)</f>
        <v>15000</v>
      </c>
      <c r="Q40" s="112">
        <v>15000</v>
      </c>
      <c r="R40" s="84">
        <f t="shared" si="2"/>
        <v>0</v>
      </c>
      <c r="S40" s="148"/>
      <c r="T40" s="1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226</v>
      </c>
      <c r="B41" s="127" t="s">
        <v>56</v>
      </c>
      <c r="C41" s="33">
        <f t="shared" si="0"/>
        <v>10</v>
      </c>
      <c r="D41" s="24"/>
      <c r="E41" s="37">
        <v>10</v>
      </c>
      <c r="F41" s="119">
        <v>-200</v>
      </c>
      <c r="G41" s="68"/>
      <c r="H41" s="68"/>
      <c r="I41" s="68">
        <v>100</v>
      </c>
      <c r="J41" s="89"/>
      <c r="K41" s="81"/>
      <c r="L41" s="98"/>
      <c r="M41" s="85"/>
      <c r="N41" s="86">
        <v>10000</v>
      </c>
      <c r="O41" s="89">
        <v>10000</v>
      </c>
      <c r="P41" s="98">
        <f t="shared" si="3"/>
        <v>20100</v>
      </c>
      <c r="Q41" s="112">
        <v>20000</v>
      </c>
      <c r="R41" s="84">
        <f t="shared" si="2"/>
        <v>-100</v>
      </c>
      <c r="S41" s="151"/>
      <c r="T41" s="8"/>
      <c r="U41" s="20"/>
      <c r="V41" s="26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7</v>
      </c>
      <c r="B42" s="132" t="s">
        <v>54</v>
      </c>
      <c r="C42" s="33">
        <f t="shared" si="0"/>
        <v>17</v>
      </c>
      <c r="D42" s="32">
        <v>2</v>
      </c>
      <c r="E42" s="33">
        <v>11</v>
      </c>
      <c r="F42" s="118"/>
      <c r="G42" s="65"/>
      <c r="H42" s="65">
        <v>1000</v>
      </c>
      <c r="I42" s="65"/>
      <c r="J42" s="80"/>
      <c r="K42" s="84"/>
      <c r="L42" s="98"/>
      <c r="M42" s="85"/>
      <c r="N42" s="86">
        <v>10000</v>
      </c>
      <c r="O42" s="80">
        <v>10000</v>
      </c>
      <c r="P42" s="98">
        <f t="shared" si="3"/>
        <v>21000</v>
      </c>
      <c r="Q42" s="112">
        <v>22000</v>
      </c>
      <c r="R42" s="84">
        <f t="shared" si="2"/>
        <v>-1000</v>
      </c>
      <c r="S42" s="148"/>
      <c r="T42" s="8"/>
      <c r="U42" s="20"/>
      <c r="V42" s="20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27" t="s">
        <v>28</v>
      </c>
      <c r="C43" s="33">
        <f t="shared" si="0"/>
        <v>19</v>
      </c>
      <c r="D43" s="32">
        <v>2</v>
      </c>
      <c r="E43" s="33">
        <v>13</v>
      </c>
      <c r="F43" s="118">
        <v>-460</v>
      </c>
      <c r="G43" s="65"/>
      <c r="H43" s="65">
        <v>1500</v>
      </c>
      <c r="I43" s="65"/>
      <c r="J43" s="80"/>
      <c r="K43" s="84"/>
      <c r="L43" s="98"/>
      <c r="M43" s="85"/>
      <c r="N43" s="86">
        <v>10000</v>
      </c>
      <c r="O43" s="80">
        <v>10000</v>
      </c>
      <c r="P43" s="98">
        <f t="shared" si="3"/>
        <v>21500</v>
      </c>
      <c r="Q43" s="112">
        <v>22200</v>
      </c>
      <c r="R43" s="84">
        <f t="shared" si="2"/>
        <v>-1160</v>
      </c>
      <c r="S43" s="148"/>
      <c r="T43" s="8"/>
      <c r="U43" s="20"/>
      <c r="V43" s="20"/>
      <c r="W43" s="20"/>
      <c r="X43" s="26"/>
      <c r="Y43" s="20"/>
      <c r="Z43" s="35"/>
      <c r="AA43" s="8"/>
      <c r="AB43" s="8"/>
      <c r="AC43" s="8"/>
      <c r="AD43" s="8"/>
      <c r="AE43" s="8"/>
    </row>
    <row r="44" spans="1:31" s="6" customFormat="1" ht="11.25" thickBot="1">
      <c r="A44" s="42" t="s">
        <v>7</v>
      </c>
      <c r="B44" s="129" t="s">
        <v>57</v>
      </c>
      <c r="C44" s="39">
        <f t="shared" si="0"/>
        <v>10</v>
      </c>
      <c r="D44" s="43"/>
      <c r="E44" s="29">
        <v>10</v>
      </c>
      <c r="F44" s="124"/>
      <c r="G44" s="76"/>
      <c r="H44" s="76"/>
      <c r="I44" s="76"/>
      <c r="J44" s="99"/>
      <c r="K44" s="100"/>
      <c r="L44" s="93"/>
      <c r="M44" s="101"/>
      <c r="N44" s="93">
        <v>10000</v>
      </c>
      <c r="O44" s="79">
        <v>10000</v>
      </c>
      <c r="P44" s="108">
        <f t="shared" si="3"/>
        <v>20000</v>
      </c>
      <c r="Q44" s="113">
        <v>20000</v>
      </c>
      <c r="R44" s="96">
        <f t="shared" si="2"/>
        <v>0</v>
      </c>
      <c r="S44" s="149"/>
      <c r="T44" s="1"/>
      <c r="U44" s="20"/>
      <c r="V44" s="26"/>
      <c r="W44" s="26"/>
      <c r="X44" s="20"/>
      <c r="Y44" s="20"/>
      <c r="Z44" s="35"/>
      <c r="AA44" s="8"/>
      <c r="AB44" s="8"/>
      <c r="AC44" s="8"/>
      <c r="AD44" s="8"/>
      <c r="AE44" s="8"/>
    </row>
    <row r="45" spans="1:31" s="6" customFormat="1" ht="10.5">
      <c r="A45" s="44" t="s">
        <v>8</v>
      </c>
      <c r="B45" s="130" t="s">
        <v>27</v>
      </c>
      <c r="C45" s="34">
        <f t="shared" si="0"/>
        <v>13</v>
      </c>
      <c r="D45" s="32">
        <v>1</v>
      </c>
      <c r="E45" s="33">
        <v>10</v>
      </c>
      <c r="F45" s="118">
        <v>-180</v>
      </c>
      <c r="G45" s="65"/>
      <c r="H45" s="65">
        <v>500</v>
      </c>
      <c r="I45" s="65"/>
      <c r="J45" s="80"/>
      <c r="K45" s="84"/>
      <c r="L45" s="98"/>
      <c r="M45" s="85"/>
      <c r="N45" s="83">
        <v>10000</v>
      </c>
      <c r="O45" s="107">
        <v>10000</v>
      </c>
      <c r="P45" s="86">
        <f t="shared" si="3"/>
        <v>20500</v>
      </c>
      <c r="Q45" s="111">
        <v>21000</v>
      </c>
      <c r="R45" s="143">
        <f t="shared" si="2"/>
        <v>-680</v>
      </c>
      <c r="S45" s="150"/>
      <c r="T45" s="8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36" t="s">
        <v>8</v>
      </c>
      <c r="B46" s="127" t="s">
        <v>9</v>
      </c>
      <c r="C46" s="33">
        <f t="shared" si="0"/>
        <v>7</v>
      </c>
      <c r="D46" s="32"/>
      <c r="E46" s="33">
        <v>7</v>
      </c>
      <c r="F46" s="118"/>
      <c r="G46" s="65"/>
      <c r="H46" s="65"/>
      <c r="I46" s="65"/>
      <c r="J46" s="80"/>
      <c r="K46" s="84"/>
      <c r="L46" s="98"/>
      <c r="M46" s="85"/>
      <c r="N46" s="86">
        <v>10000</v>
      </c>
      <c r="O46" s="80">
        <v>10000</v>
      </c>
      <c r="P46" s="98">
        <f t="shared" si="3"/>
        <v>20000</v>
      </c>
      <c r="Q46" s="112">
        <v>10000</v>
      </c>
      <c r="R46" s="158">
        <f t="shared" si="2"/>
        <v>10000</v>
      </c>
      <c r="S46" s="148"/>
      <c r="T46" s="8"/>
      <c r="U46" s="20"/>
      <c r="V46" s="26"/>
      <c r="W46" s="20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29</v>
      </c>
      <c r="C47" s="33">
        <f t="shared" si="0"/>
        <v>23</v>
      </c>
      <c r="D47" s="32">
        <v>1</v>
      </c>
      <c r="E47" s="33">
        <v>20</v>
      </c>
      <c r="F47" s="118">
        <v>-11700</v>
      </c>
      <c r="G47" s="65"/>
      <c r="H47" s="65">
        <v>1000</v>
      </c>
      <c r="I47" s="65">
        <v>100</v>
      </c>
      <c r="J47" s="80"/>
      <c r="K47" s="84"/>
      <c r="L47" s="98"/>
      <c r="M47" s="85"/>
      <c r="N47" s="86">
        <v>10000</v>
      </c>
      <c r="O47" s="80">
        <v>10000</v>
      </c>
      <c r="P47" s="98">
        <f t="shared" si="3"/>
        <v>21100</v>
      </c>
      <c r="Q47" s="112">
        <v>10000</v>
      </c>
      <c r="R47" s="84">
        <f t="shared" si="2"/>
        <v>-600</v>
      </c>
      <c r="S47" s="148"/>
      <c r="T47" s="8"/>
      <c r="U47" s="20"/>
      <c r="V47" s="20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58</v>
      </c>
      <c r="C48" s="33">
        <f t="shared" si="0"/>
        <v>11</v>
      </c>
      <c r="D48" s="32">
        <v>1</v>
      </c>
      <c r="E48" s="33">
        <v>8</v>
      </c>
      <c r="F48" s="118"/>
      <c r="G48" s="65"/>
      <c r="H48" s="65">
        <v>500</v>
      </c>
      <c r="I48" s="65">
        <v>500</v>
      </c>
      <c r="J48" s="80"/>
      <c r="K48" s="84"/>
      <c r="L48" s="98"/>
      <c r="M48" s="85"/>
      <c r="N48" s="86">
        <v>10000</v>
      </c>
      <c r="O48" s="89">
        <v>10000</v>
      </c>
      <c r="P48" s="98">
        <f t="shared" si="3"/>
        <v>21000</v>
      </c>
      <c r="Q48" s="112">
        <v>21000</v>
      </c>
      <c r="R48" s="84">
        <f t="shared" si="2"/>
        <v>0</v>
      </c>
      <c r="S48" s="148"/>
      <c r="T48" s="8"/>
      <c r="U48" s="20"/>
      <c r="V48" s="26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59</v>
      </c>
      <c r="C49" s="33">
        <f t="shared" si="0"/>
        <v>11</v>
      </c>
      <c r="D49" s="32"/>
      <c r="E49" s="33">
        <v>11</v>
      </c>
      <c r="F49" s="118"/>
      <c r="G49" s="65"/>
      <c r="H49" s="65"/>
      <c r="I49" s="65"/>
      <c r="J49" s="80"/>
      <c r="K49" s="84"/>
      <c r="L49" s="98"/>
      <c r="M49" s="85"/>
      <c r="N49" s="86">
        <v>10000</v>
      </c>
      <c r="O49" s="89">
        <v>10000</v>
      </c>
      <c r="P49" s="98">
        <f t="shared" si="3"/>
        <v>20000</v>
      </c>
      <c r="Q49" s="112">
        <v>20000</v>
      </c>
      <c r="R49" s="84">
        <f t="shared" si="2"/>
        <v>0</v>
      </c>
      <c r="S49" s="148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60</v>
      </c>
      <c r="C50" s="33">
        <f t="shared" si="0"/>
        <v>11</v>
      </c>
      <c r="D50" s="32"/>
      <c r="E50" s="33">
        <v>11</v>
      </c>
      <c r="F50" s="118">
        <v>-300</v>
      </c>
      <c r="G50" s="65"/>
      <c r="H50" s="65">
        <v>1000</v>
      </c>
      <c r="I50" s="65">
        <v>500</v>
      </c>
      <c r="J50" s="80"/>
      <c r="K50" s="84"/>
      <c r="L50" s="98"/>
      <c r="M50" s="85"/>
      <c r="N50" s="86">
        <v>10000</v>
      </c>
      <c r="O50" s="89">
        <v>10000</v>
      </c>
      <c r="P50" s="98">
        <f t="shared" si="3"/>
        <v>21500</v>
      </c>
      <c r="Q50" s="112">
        <v>20200</v>
      </c>
      <c r="R50" s="141">
        <f t="shared" si="2"/>
        <v>1000</v>
      </c>
      <c r="S50" s="148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25</v>
      </c>
      <c r="C51" s="33">
        <f t="shared" si="0"/>
        <v>5</v>
      </c>
      <c r="D51" s="32"/>
      <c r="E51" s="33">
        <v>5</v>
      </c>
      <c r="F51" s="118"/>
      <c r="G51" s="65"/>
      <c r="H51" s="65">
        <v>1660</v>
      </c>
      <c r="I51" s="65">
        <v>100</v>
      </c>
      <c r="J51" s="80"/>
      <c r="K51" s="84"/>
      <c r="L51" s="98"/>
      <c r="M51" s="85"/>
      <c r="N51" s="86">
        <v>10000</v>
      </c>
      <c r="O51" s="80">
        <v>10000</v>
      </c>
      <c r="P51" s="98">
        <f t="shared" si="3"/>
        <v>21760</v>
      </c>
      <c r="Q51" s="112">
        <v>11760</v>
      </c>
      <c r="R51" s="158">
        <f t="shared" si="2"/>
        <v>10000</v>
      </c>
      <c r="S51" s="152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30" t="s">
        <v>32</v>
      </c>
      <c r="C52" s="33">
        <f t="shared" si="0"/>
        <v>10</v>
      </c>
      <c r="D52" s="32"/>
      <c r="E52" s="33">
        <v>10</v>
      </c>
      <c r="F52" s="118">
        <v>-3800</v>
      </c>
      <c r="G52" s="65"/>
      <c r="H52" s="65"/>
      <c r="I52" s="65">
        <v>700</v>
      </c>
      <c r="J52" s="80"/>
      <c r="K52" s="84"/>
      <c r="L52" s="98"/>
      <c r="M52" s="85"/>
      <c r="N52" s="86">
        <v>10000</v>
      </c>
      <c r="O52" s="89">
        <v>10000</v>
      </c>
      <c r="P52" s="98">
        <f t="shared" si="3"/>
        <v>20700</v>
      </c>
      <c r="Q52" s="112">
        <v>17300</v>
      </c>
      <c r="R52" s="84">
        <f t="shared" si="2"/>
        <v>-400</v>
      </c>
      <c r="S52" s="148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27" t="s">
        <v>61</v>
      </c>
      <c r="C53" s="33">
        <f t="shared" si="0"/>
        <v>17</v>
      </c>
      <c r="D53" s="32"/>
      <c r="E53" s="33">
        <v>17</v>
      </c>
      <c r="F53" s="118">
        <v>-100</v>
      </c>
      <c r="G53" s="65"/>
      <c r="H53" s="65">
        <v>500</v>
      </c>
      <c r="I53" s="65"/>
      <c r="J53" s="80"/>
      <c r="K53" s="84"/>
      <c r="L53" s="98"/>
      <c r="M53" s="85"/>
      <c r="N53" s="86">
        <v>10000</v>
      </c>
      <c r="O53" s="89">
        <v>10000</v>
      </c>
      <c r="P53" s="98">
        <f t="shared" si="3"/>
        <v>20500</v>
      </c>
      <c r="Q53" s="112">
        <v>21000</v>
      </c>
      <c r="R53" s="84">
        <f t="shared" si="2"/>
        <v>-600</v>
      </c>
      <c r="S53" s="148"/>
      <c r="T53" s="8"/>
      <c r="U53" s="20"/>
      <c r="V53" s="20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30" t="s">
        <v>62</v>
      </c>
      <c r="C54" s="33">
        <f t="shared" si="0"/>
        <v>14</v>
      </c>
      <c r="D54" s="32">
        <v>2</v>
      </c>
      <c r="E54" s="33">
        <v>8</v>
      </c>
      <c r="F54" s="118">
        <v>-1700</v>
      </c>
      <c r="G54" s="65"/>
      <c r="H54" s="65">
        <v>1500</v>
      </c>
      <c r="I54" s="65"/>
      <c r="J54" s="80"/>
      <c r="K54" s="84"/>
      <c r="L54" s="98"/>
      <c r="M54" s="85"/>
      <c r="N54" s="86">
        <v>10000</v>
      </c>
      <c r="O54" s="89">
        <v>10000</v>
      </c>
      <c r="P54" s="98">
        <f t="shared" si="3"/>
        <v>21500</v>
      </c>
      <c r="Q54" s="112">
        <v>10000</v>
      </c>
      <c r="R54" s="158">
        <f t="shared" si="2"/>
        <v>9800</v>
      </c>
      <c r="S54" s="148"/>
      <c r="T54" s="8"/>
      <c r="U54" s="20"/>
      <c r="V54" s="26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27" t="s">
        <v>63</v>
      </c>
      <c r="C55" s="33">
        <f t="shared" si="0"/>
        <v>9</v>
      </c>
      <c r="D55" s="24"/>
      <c r="E55" s="37">
        <v>9</v>
      </c>
      <c r="F55" s="119"/>
      <c r="G55" s="68"/>
      <c r="H55" s="68"/>
      <c r="I55" s="68">
        <v>100</v>
      </c>
      <c r="J55" s="89"/>
      <c r="K55" s="81"/>
      <c r="L55" s="98"/>
      <c r="M55" s="85"/>
      <c r="N55" s="86">
        <v>10000</v>
      </c>
      <c r="O55" s="79">
        <v>10000</v>
      </c>
      <c r="P55" s="98">
        <f t="shared" si="3"/>
        <v>20100</v>
      </c>
      <c r="Q55" s="112">
        <v>20600</v>
      </c>
      <c r="R55" s="84">
        <f t="shared" si="2"/>
        <v>-500</v>
      </c>
      <c r="S55" s="148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31</v>
      </c>
      <c r="C56" s="33">
        <f t="shared" si="0"/>
        <v>13</v>
      </c>
      <c r="D56" s="32"/>
      <c r="E56" s="33">
        <v>13</v>
      </c>
      <c r="F56" s="118"/>
      <c r="G56" s="65"/>
      <c r="H56" s="65">
        <v>500</v>
      </c>
      <c r="I56" s="65"/>
      <c r="J56" s="80"/>
      <c r="K56" s="84"/>
      <c r="L56" s="98"/>
      <c r="M56" s="85"/>
      <c r="N56" s="86">
        <v>10000</v>
      </c>
      <c r="O56" s="80">
        <v>10000</v>
      </c>
      <c r="P56" s="98">
        <f t="shared" si="3"/>
        <v>20500</v>
      </c>
      <c r="Q56" s="112">
        <v>20500</v>
      </c>
      <c r="R56" s="84">
        <f t="shared" si="2"/>
        <v>0</v>
      </c>
      <c r="S56" s="148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1.25" thickBot="1">
      <c r="A57" s="38" t="s">
        <v>8</v>
      </c>
      <c r="B57" s="133" t="s">
        <v>10</v>
      </c>
      <c r="C57" s="39">
        <f t="shared" si="0"/>
        <v>14</v>
      </c>
      <c r="D57" s="40">
        <v>1</v>
      </c>
      <c r="E57" s="39">
        <v>11</v>
      </c>
      <c r="F57" s="125">
        <v>-800</v>
      </c>
      <c r="G57" s="70"/>
      <c r="H57" s="70">
        <v>1000</v>
      </c>
      <c r="I57" s="70">
        <v>100</v>
      </c>
      <c r="J57" s="90"/>
      <c r="K57" s="91"/>
      <c r="L57" s="108"/>
      <c r="M57" s="92"/>
      <c r="N57" s="93">
        <v>10000</v>
      </c>
      <c r="O57" s="90">
        <v>10000</v>
      </c>
      <c r="P57" s="108">
        <f t="shared" si="3"/>
        <v>21100</v>
      </c>
      <c r="Q57" s="114">
        <v>20600</v>
      </c>
      <c r="R57" s="91">
        <f t="shared" si="2"/>
        <v>-300</v>
      </c>
      <c r="S57" s="140"/>
      <c r="T57" s="8"/>
      <c r="U57" s="20"/>
      <c r="V57" s="20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0.5">
      <c r="A58" s="10"/>
      <c r="B58" s="77"/>
      <c r="C58" s="21"/>
      <c r="D58" s="20"/>
      <c r="E58" s="20"/>
      <c r="F58" s="20"/>
      <c r="G58" s="20"/>
      <c r="H58" s="21"/>
      <c r="I58" s="21"/>
      <c r="J58" s="21"/>
      <c r="K58" s="21"/>
      <c r="L58" s="11"/>
      <c r="M58" s="78"/>
      <c r="N58" s="12"/>
      <c r="O58" s="11"/>
      <c r="P58" s="45"/>
      <c r="Q58" s="45"/>
      <c r="R58" s="46"/>
      <c r="S58" s="63"/>
      <c r="T58" s="21"/>
      <c r="U58" s="20"/>
      <c r="V58" s="20"/>
      <c r="W58" s="21"/>
      <c r="X58" s="21"/>
      <c r="Y58" s="21"/>
      <c r="Z58" s="21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8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 t="s">
        <v>11</v>
      </c>
      <c r="C62" s="20">
        <f t="shared" ref="C62:R62" si="4">SUM(C8:C58)</f>
        <v>831</v>
      </c>
      <c r="D62" s="20">
        <f t="shared" si="4"/>
        <v>37</v>
      </c>
      <c r="E62" s="20">
        <f t="shared" si="4"/>
        <v>720</v>
      </c>
      <c r="F62" s="106">
        <f t="shared" si="4"/>
        <v>-30590.5</v>
      </c>
      <c r="G62" s="106">
        <f t="shared" si="4"/>
        <v>-717.5</v>
      </c>
      <c r="H62" s="106">
        <f t="shared" si="4"/>
        <v>41860</v>
      </c>
      <c r="I62" s="106">
        <f t="shared" si="4"/>
        <v>11800</v>
      </c>
      <c r="J62" s="106">
        <f t="shared" si="4"/>
        <v>2500</v>
      </c>
      <c r="K62" s="106">
        <f t="shared" si="4"/>
        <v>0</v>
      </c>
      <c r="L62" s="106">
        <f t="shared" si="4"/>
        <v>0</v>
      </c>
      <c r="M62" s="106">
        <f t="shared" si="4"/>
        <v>0</v>
      </c>
      <c r="N62" s="106">
        <f t="shared" si="4"/>
        <v>500000</v>
      </c>
      <c r="O62" s="106">
        <f t="shared" si="4"/>
        <v>457000</v>
      </c>
      <c r="P62" s="106">
        <f t="shared" si="4"/>
        <v>1012442.5</v>
      </c>
      <c r="Q62" s="106">
        <f t="shared" si="4"/>
        <v>964960</v>
      </c>
      <c r="R62" s="106">
        <f t="shared" si="4"/>
        <v>16892</v>
      </c>
      <c r="S62" s="63"/>
      <c r="T62" s="20"/>
      <c r="U62" s="20"/>
      <c r="V62" s="20"/>
      <c r="W62" s="20"/>
      <c r="X62" s="20"/>
      <c r="Y62" s="20"/>
      <c r="Z62" s="20"/>
      <c r="AA62" s="8"/>
      <c r="AB62" s="8"/>
      <c r="AC62" s="8"/>
      <c r="AD62" s="8"/>
      <c r="AE62" s="8"/>
    </row>
    <row r="63" spans="1:31" s="6" customFormat="1" ht="10.5">
      <c r="A63" s="10"/>
      <c r="B63" s="8"/>
      <c r="C63" s="20"/>
      <c r="D63" s="20"/>
      <c r="E63" s="20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 t="s">
        <v>12</v>
      </c>
      <c r="C64" s="20">
        <f t="shared" ref="C64:R64" si="5">SUM(C62/50)</f>
        <v>16.62</v>
      </c>
      <c r="D64" s="20">
        <f t="shared" si="5"/>
        <v>0.74</v>
      </c>
      <c r="E64" s="20">
        <f t="shared" si="5"/>
        <v>14.4</v>
      </c>
      <c r="F64" s="106">
        <f t="shared" si="5"/>
        <v>-611.80999999999995</v>
      </c>
      <c r="G64" s="106">
        <f t="shared" si="5"/>
        <v>-14.35</v>
      </c>
      <c r="H64" s="106">
        <f t="shared" si="5"/>
        <v>837.2</v>
      </c>
      <c r="I64" s="106">
        <f t="shared" si="5"/>
        <v>236</v>
      </c>
      <c r="J64" s="106">
        <f t="shared" si="5"/>
        <v>50</v>
      </c>
      <c r="K64" s="106">
        <f t="shared" si="5"/>
        <v>0</v>
      </c>
      <c r="L64" s="106">
        <f t="shared" si="5"/>
        <v>0</v>
      </c>
      <c r="M64" s="106">
        <f t="shared" si="5"/>
        <v>0</v>
      </c>
      <c r="N64" s="106">
        <f t="shared" si="5"/>
        <v>10000</v>
      </c>
      <c r="O64" s="106">
        <f t="shared" si="5"/>
        <v>9140</v>
      </c>
      <c r="P64" s="106">
        <f t="shared" si="5"/>
        <v>20248.849999999999</v>
      </c>
      <c r="Q64" s="106">
        <f t="shared" si="5"/>
        <v>19299.2</v>
      </c>
      <c r="R64" s="106">
        <f t="shared" si="5"/>
        <v>337.84</v>
      </c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26">
      <c r="A65" s="47"/>
      <c r="B65" s="4"/>
      <c r="C65" s="48"/>
      <c r="D65" s="49"/>
      <c r="E65" s="49"/>
      <c r="F65" s="49"/>
      <c r="G65" s="49"/>
      <c r="H65" s="48"/>
      <c r="I65" s="48"/>
      <c r="J65" s="48"/>
      <c r="K65" s="48"/>
      <c r="L65" s="48"/>
      <c r="M65" s="103"/>
      <c r="P65" s="52"/>
      <c r="Q65" s="52"/>
      <c r="T65" s="48"/>
      <c r="U65" s="49"/>
      <c r="V65" s="49"/>
      <c r="W65" s="48"/>
      <c r="X65" s="48"/>
      <c r="Y65" s="48"/>
      <c r="Z65" s="48"/>
    </row>
    <row r="66" spans="1:26">
      <c r="A66" s="47"/>
      <c r="B66" s="4"/>
      <c r="C66" s="54"/>
      <c r="D66" s="49"/>
      <c r="E66" s="55"/>
      <c r="F66" s="55"/>
      <c r="G66" s="55"/>
      <c r="H66" s="48"/>
      <c r="I66" s="48"/>
      <c r="J66" s="48"/>
      <c r="K66" s="48"/>
      <c r="L66" s="50"/>
      <c r="M66" s="103"/>
      <c r="P66" s="56"/>
      <c r="Q66" s="54"/>
      <c r="T66" s="54"/>
      <c r="U66" s="49"/>
      <c r="V66" s="57"/>
      <c r="W66" s="48"/>
      <c r="X66" s="48"/>
      <c r="Y66" s="48"/>
      <c r="Z66" s="49"/>
    </row>
    <row r="67" spans="1:26">
      <c r="A67" s="7"/>
      <c r="B67" s="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04"/>
      <c r="N67" s="55"/>
      <c r="O67" s="55"/>
      <c r="P67" s="52"/>
      <c r="Q67" s="52"/>
      <c r="T67" s="57"/>
      <c r="U67" s="57"/>
      <c r="V67" s="57"/>
      <c r="W67" s="57"/>
      <c r="X67" s="57"/>
      <c r="Y67" s="57"/>
      <c r="Z67" s="57"/>
    </row>
    <row r="68" spans="1:26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26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26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26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26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26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26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26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26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26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26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26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</row>
    <row r="80" spans="1:26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</sheetData>
  <sheetProtection password="E17B" sheet="1" formatCells="0" formatColumns="0" formatRows="0" insertColumns="0" insertRows="0" insertHyperlinks="0" deleteColumns="0" deleteRows="0" sort="0" autoFilter="0" pivotTables="0"/>
  <mergeCells count="18">
    <mergeCell ref="Q5:Q6"/>
    <mergeCell ref="S5:S7"/>
    <mergeCell ref="J5:J7"/>
    <mergeCell ref="K5:K7"/>
    <mergeCell ref="L5:L7"/>
    <mergeCell ref="M5:M7"/>
    <mergeCell ref="N5:O5"/>
    <mergeCell ref="P5:P6"/>
    <mergeCell ref="A1:R1"/>
    <mergeCell ref="A2:R2"/>
    <mergeCell ref="A3:R3"/>
    <mergeCell ref="C5:C7"/>
    <mergeCell ref="D5:D7"/>
    <mergeCell ref="E5:E7"/>
    <mergeCell ref="F5:F6"/>
    <mergeCell ref="G5:G7"/>
    <mergeCell ref="H5:H7"/>
    <mergeCell ref="I5:I7"/>
  </mergeCells>
  <phoneticPr fontId="16" type="noConversion"/>
  <pageMargins left="0.7" right="0.7" top="0.75" bottom="0.75" header="0.3" footer="0.3"/>
  <pageSetup paperSize="9" orientation="portrait" horizontalDpi="0" verticalDpi="0" r:id="rId1"/>
  <ignoredErrors>
    <ignoredError sqref="P8:Q8 P55:Q57 Q9:Q54 P54" formulaRange="1"/>
    <ignoredError sqref="P10:P17 P19:P26 P28:P45 P52:P53 P47:P50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98"/>
  <sheetViews>
    <sheetView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customWidth="1"/>
    <col min="12" max="12" width="8.75" style="51" hidden="1" customWidth="1"/>
    <col min="13" max="13" width="7.625" style="105" hidden="1" customWidth="1"/>
    <col min="14" max="14" width="9.125" style="51" bestFit="1" customWidth="1"/>
    <col min="15" max="15" width="9.125" style="51" customWidth="1"/>
    <col min="16" max="16" width="11.25" style="58" customWidth="1"/>
    <col min="17" max="17" width="10.375" style="58" bestFit="1" customWidth="1"/>
    <col min="18" max="18" width="9.5" style="53" customWidth="1"/>
    <col min="19" max="19" width="21" style="62" customWidth="1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31" s="6" customFormat="1" ht="10.5">
      <c r="A3" s="171" t="s">
        <v>230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6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1.25" thickBot="1">
      <c r="A4" s="10"/>
      <c r="B4" s="9"/>
      <c r="C4" s="11"/>
      <c r="D4" s="12"/>
      <c r="E4" s="12"/>
      <c r="F4" s="12"/>
      <c r="G4" s="12"/>
      <c r="H4" s="11"/>
      <c r="I4" s="11"/>
      <c r="J4" s="11"/>
      <c r="K4" s="11"/>
      <c r="L4" s="11"/>
      <c r="M4" s="78"/>
      <c r="N4" s="13"/>
      <c r="O4" s="14"/>
      <c r="P4" s="15"/>
      <c r="Q4" s="15"/>
      <c r="R4" s="16"/>
      <c r="S4" s="63"/>
      <c r="T4" s="1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>
      <c r="A5" s="17"/>
      <c r="B5" s="18"/>
      <c r="C5" s="161" t="s">
        <v>65</v>
      </c>
      <c r="D5" s="163" t="s">
        <v>66</v>
      </c>
      <c r="E5" s="163" t="s">
        <v>67</v>
      </c>
      <c r="F5" s="166" t="s">
        <v>68</v>
      </c>
      <c r="G5" s="163" t="s">
        <v>21</v>
      </c>
      <c r="H5" s="163" t="s">
        <v>69</v>
      </c>
      <c r="I5" s="163" t="s">
        <v>70</v>
      </c>
      <c r="J5" s="163" t="s">
        <v>64</v>
      </c>
      <c r="K5" s="163" t="s">
        <v>77</v>
      </c>
      <c r="L5" s="163" t="s">
        <v>78</v>
      </c>
      <c r="M5" s="174" t="s">
        <v>20</v>
      </c>
      <c r="N5" s="172" t="s">
        <v>72</v>
      </c>
      <c r="O5" s="173"/>
      <c r="P5" s="163" t="s">
        <v>80</v>
      </c>
      <c r="Q5" s="163" t="s">
        <v>79</v>
      </c>
      <c r="R5" s="153" t="s">
        <v>22</v>
      </c>
      <c r="S5" s="175" t="s">
        <v>138</v>
      </c>
      <c r="T5" s="1"/>
      <c r="U5" s="20"/>
      <c r="V5" s="20"/>
      <c r="W5" s="21"/>
      <c r="X5" s="21"/>
      <c r="Y5" s="21"/>
      <c r="Z5" s="21"/>
      <c r="AA5" s="8"/>
      <c r="AB5" s="8"/>
      <c r="AC5" s="8"/>
      <c r="AD5" s="8"/>
      <c r="AE5" s="8"/>
    </row>
    <row r="6" spans="1:31" s="6" customFormat="1" ht="21.75" thickBot="1">
      <c r="A6" s="22"/>
      <c r="B6" s="22"/>
      <c r="C6" s="162"/>
      <c r="D6" s="164"/>
      <c r="E6" s="164"/>
      <c r="F6" s="167"/>
      <c r="G6" s="164"/>
      <c r="H6" s="164"/>
      <c r="I6" s="164"/>
      <c r="J6" s="164"/>
      <c r="K6" s="164"/>
      <c r="L6" s="164"/>
      <c r="M6" s="164"/>
      <c r="N6" s="30" t="s">
        <v>73</v>
      </c>
      <c r="O6" s="43" t="s">
        <v>74</v>
      </c>
      <c r="P6" s="165"/>
      <c r="Q6" s="165"/>
      <c r="R6" s="154" t="s">
        <v>229</v>
      </c>
      <c r="S6" s="164"/>
      <c r="T6" s="8"/>
      <c r="U6" s="20"/>
      <c r="V6" s="20"/>
      <c r="W6" s="26"/>
      <c r="X6" s="26"/>
      <c r="Y6" s="26"/>
      <c r="Z6" s="26"/>
      <c r="AA6" s="8"/>
      <c r="AB6" s="8"/>
      <c r="AC6" s="8"/>
      <c r="AD6" s="8"/>
      <c r="AE6" s="8"/>
    </row>
    <row r="7" spans="1:31" s="6" customFormat="1" ht="11.25" thickBot="1">
      <c r="A7" s="27" t="s">
        <v>0</v>
      </c>
      <c r="B7" s="28" t="s">
        <v>1</v>
      </c>
      <c r="C7" s="162"/>
      <c r="D7" s="165"/>
      <c r="E7" s="165"/>
      <c r="F7" s="110" t="s">
        <v>81</v>
      </c>
      <c r="G7" s="165"/>
      <c r="H7" s="165"/>
      <c r="I7" s="165"/>
      <c r="J7" s="165"/>
      <c r="K7" s="165"/>
      <c r="L7" s="165"/>
      <c r="M7" s="165"/>
      <c r="N7" s="29" t="s">
        <v>75</v>
      </c>
      <c r="O7" s="23" t="s">
        <v>76</v>
      </c>
      <c r="P7" s="157" t="s">
        <v>4</v>
      </c>
      <c r="Q7" s="23" t="s">
        <v>4</v>
      </c>
      <c r="R7" s="144" t="s">
        <v>5</v>
      </c>
      <c r="S7" s="165"/>
      <c r="T7" s="1"/>
      <c r="U7" s="26"/>
      <c r="V7" s="26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0.5">
      <c r="A8" s="31" t="s">
        <v>2</v>
      </c>
      <c r="B8" s="126">
        <v>816</v>
      </c>
      <c r="C8" s="34">
        <f t="shared" ref="C8:C57" si="0">SUM(D8*3+E8)</f>
        <v>20</v>
      </c>
      <c r="D8" s="32">
        <v>3</v>
      </c>
      <c r="E8" s="33">
        <v>11</v>
      </c>
      <c r="F8" s="118">
        <v>-2500</v>
      </c>
      <c r="G8" s="65"/>
      <c r="H8" s="65">
        <v>1500</v>
      </c>
      <c r="I8" s="65"/>
      <c r="J8" s="80"/>
      <c r="K8" s="81"/>
      <c r="L8" s="86"/>
      <c r="M8" s="82"/>
      <c r="N8" s="83">
        <v>10000</v>
      </c>
      <c r="O8" s="107">
        <v>10000</v>
      </c>
      <c r="P8" s="86">
        <f t="shared" ref="P8:P57" si="1">SUM(G8:O8)</f>
        <v>21500</v>
      </c>
      <c r="Q8" s="111">
        <v>19000</v>
      </c>
      <c r="R8" s="143">
        <f t="shared" ref="R8:R57" si="2">SUM(P8-Q8+F8)</f>
        <v>0</v>
      </c>
      <c r="S8" s="145"/>
      <c r="T8" s="1"/>
      <c r="U8" s="20"/>
      <c r="V8" s="20"/>
      <c r="W8" s="20"/>
      <c r="X8" s="20"/>
      <c r="Y8" s="20"/>
      <c r="Z8" s="35"/>
      <c r="AA8" s="8"/>
      <c r="AB8" s="8"/>
      <c r="AC8" s="8"/>
      <c r="AD8" s="8"/>
      <c r="AE8" s="8"/>
    </row>
    <row r="9" spans="1:31" s="6" customFormat="1" ht="10.5">
      <c r="A9" s="36" t="s">
        <v>2</v>
      </c>
      <c r="B9" s="127" t="s">
        <v>23</v>
      </c>
      <c r="C9" s="33">
        <f t="shared" si="0"/>
        <v>21</v>
      </c>
      <c r="D9" s="32">
        <v>2</v>
      </c>
      <c r="E9" s="33">
        <v>15</v>
      </c>
      <c r="F9" s="116"/>
      <c r="G9" s="65"/>
      <c r="H9" s="65">
        <v>1000</v>
      </c>
      <c r="I9" s="65"/>
      <c r="J9" s="80"/>
      <c r="K9" s="84"/>
      <c r="L9" s="98"/>
      <c r="M9" s="85"/>
      <c r="N9" s="86">
        <v>10000</v>
      </c>
      <c r="O9" s="80">
        <v>10000</v>
      </c>
      <c r="P9" s="98">
        <f t="shared" si="1"/>
        <v>21000</v>
      </c>
      <c r="Q9" s="112">
        <v>21500</v>
      </c>
      <c r="R9" s="84">
        <f t="shared" si="2"/>
        <v>-500</v>
      </c>
      <c r="S9" s="146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15</v>
      </c>
      <c r="C10" s="156">
        <f t="shared" si="0"/>
        <v>25</v>
      </c>
      <c r="D10" s="32">
        <v>1</v>
      </c>
      <c r="E10" s="33">
        <v>22</v>
      </c>
      <c r="F10" s="117">
        <v>500</v>
      </c>
      <c r="G10" s="65"/>
      <c r="H10" s="65">
        <v>2500</v>
      </c>
      <c r="I10" s="65">
        <v>500</v>
      </c>
      <c r="J10" s="80"/>
      <c r="K10" s="84"/>
      <c r="L10" s="98"/>
      <c r="M10" s="85"/>
      <c r="N10" s="86">
        <v>10000</v>
      </c>
      <c r="O10" s="80">
        <v>5000</v>
      </c>
      <c r="P10" s="98">
        <f t="shared" si="1"/>
        <v>18000</v>
      </c>
      <c r="Q10" s="112">
        <v>18100</v>
      </c>
      <c r="R10" s="158">
        <f t="shared" si="2"/>
        <v>400</v>
      </c>
      <c r="S10" s="147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16</v>
      </c>
      <c r="C11" s="33">
        <f t="shared" si="0"/>
        <v>11</v>
      </c>
      <c r="D11" s="32"/>
      <c r="E11" s="33">
        <v>11</v>
      </c>
      <c r="F11" s="118">
        <v>-1000</v>
      </c>
      <c r="G11" s="65"/>
      <c r="H11" s="65">
        <v>2500</v>
      </c>
      <c r="I11" s="65">
        <v>500</v>
      </c>
      <c r="J11" s="80"/>
      <c r="K11" s="84">
        <v>500</v>
      </c>
      <c r="L11" s="98"/>
      <c r="M11" s="85"/>
      <c r="N11" s="86">
        <v>10000</v>
      </c>
      <c r="O11" s="80">
        <v>5000</v>
      </c>
      <c r="P11" s="98">
        <f t="shared" si="1"/>
        <v>18500</v>
      </c>
      <c r="Q11" s="112">
        <v>15000</v>
      </c>
      <c r="R11" s="158">
        <f t="shared" si="2"/>
        <v>2500</v>
      </c>
      <c r="S11" s="146"/>
      <c r="T11" s="1"/>
      <c r="U11" s="20"/>
      <c r="V11" s="26"/>
      <c r="W11" s="26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8" t="s">
        <v>17</v>
      </c>
      <c r="C12" s="33">
        <f t="shared" si="0"/>
        <v>19</v>
      </c>
      <c r="D12" s="32">
        <v>1</v>
      </c>
      <c r="E12" s="33">
        <v>16</v>
      </c>
      <c r="F12" s="118">
        <v>-200</v>
      </c>
      <c r="G12" s="65"/>
      <c r="H12" s="65">
        <v>1000</v>
      </c>
      <c r="I12" s="65">
        <v>500</v>
      </c>
      <c r="J12" s="88"/>
      <c r="K12" s="84"/>
      <c r="L12" s="98"/>
      <c r="M12" s="85"/>
      <c r="N12" s="86">
        <v>10000</v>
      </c>
      <c r="O12" s="80">
        <v>5000</v>
      </c>
      <c r="P12" s="98">
        <f t="shared" si="1"/>
        <v>16500</v>
      </c>
      <c r="Q12" s="112">
        <v>16500</v>
      </c>
      <c r="R12" s="84">
        <f t="shared" si="2"/>
        <v>-200</v>
      </c>
      <c r="S12" s="148"/>
      <c r="T12" s="8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33</v>
      </c>
      <c r="C13" s="33">
        <f t="shared" si="0"/>
        <v>23</v>
      </c>
      <c r="D13" s="32"/>
      <c r="E13" s="33">
        <v>23</v>
      </c>
      <c r="F13" s="118"/>
      <c r="G13" s="65"/>
      <c r="H13" s="65">
        <v>1000</v>
      </c>
      <c r="I13" s="65">
        <v>300</v>
      </c>
      <c r="J13" s="80"/>
      <c r="K13" s="84"/>
      <c r="L13" s="98"/>
      <c r="M13" s="85"/>
      <c r="N13" s="86">
        <v>10000</v>
      </c>
      <c r="O13" s="80">
        <v>10000</v>
      </c>
      <c r="P13" s="98">
        <f t="shared" si="1"/>
        <v>21300</v>
      </c>
      <c r="Q13" s="112">
        <v>22000</v>
      </c>
      <c r="R13" s="84">
        <f t="shared" si="2"/>
        <v>-700</v>
      </c>
      <c r="S13" s="148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7" t="s">
        <v>34</v>
      </c>
      <c r="C14" s="33">
        <f t="shared" si="0"/>
        <v>22</v>
      </c>
      <c r="D14" s="24"/>
      <c r="E14" s="37">
        <v>22</v>
      </c>
      <c r="F14" s="119">
        <v>-1850</v>
      </c>
      <c r="G14" s="68"/>
      <c r="H14" s="68"/>
      <c r="I14" s="68">
        <v>600</v>
      </c>
      <c r="J14" s="89"/>
      <c r="K14" s="81"/>
      <c r="L14" s="98"/>
      <c r="M14" s="85"/>
      <c r="N14" s="86">
        <v>10000</v>
      </c>
      <c r="O14" s="80">
        <v>5000</v>
      </c>
      <c r="P14" s="98">
        <f t="shared" si="1"/>
        <v>15600</v>
      </c>
      <c r="Q14" s="112">
        <v>17000</v>
      </c>
      <c r="R14" s="84">
        <f t="shared" si="2"/>
        <v>-3250</v>
      </c>
      <c r="S14" s="148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18</v>
      </c>
      <c r="C15" s="33">
        <f t="shared" si="0"/>
        <v>17</v>
      </c>
      <c r="D15" s="32"/>
      <c r="E15" s="33">
        <v>17</v>
      </c>
      <c r="F15" s="118">
        <v>-100</v>
      </c>
      <c r="G15" s="65"/>
      <c r="H15" s="65">
        <v>500</v>
      </c>
      <c r="I15" s="65"/>
      <c r="J15" s="80"/>
      <c r="K15" s="84"/>
      <c r="L15" s="98"/>
      <c r="M15" s="85"/>
      <c r="N15" s="86">
        <v>10000</v>
      </c>
      <c r="O15" s="80">
        <v>10000</v>
      </c>
      <c r="P15" s="98">
        <f t="shared" si="1"/>
        <v>20500</v>
      </c>
      <c r="Q15" s="112">
        <v>21000</v>
      </c>
      <c r="R15" s="84">
        <f t="shared" si="2"/>
        <v>-600</v>
      </c>
      <c r="S15" s="148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8" t="s">
        <v>35</v>
      </c>
      <c r="C16" s="33">
        <f t="shared" si="0"/>
        <v>21</v>
      </c>
      <c r="D16" s="32"/>
      <c r="E16" s="33">
        <v>21</v>
      </c>
      <c r="F16" s="118">
        <v>-400</v>
      </c>
      <c r="G16" s="65"/>
      <c r="H16" s="65"/>
      <c r="I16" s="65">
        <v>100</v>
      </c>
      <c r="J16" s="80"/>
      <c r="K16" s="84"/>
      <c r="L16" s="98"/>
      <c r="M16" s="85"/>
      <c r="N16" s="86">
        <v>10000</v>
      </c>
      <c r="O16" s="80">
        <v>8000</v>
      </c>
      <c r="P16" s="98">
        <f t="shared" si="1"/>
        <v>18100</v>
      </c>
      <c r="Q16" s="112">
        <v>20000</v>
      </c>
      <c r="R16" s="84">
        <f t="shared" si="2"/>
        <v>-2300</v>
      </c>
      <c r="S16" s="148"/>
      <c r="T16" s="26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36</v>
      </c>
      <c r="C17" s="33">
        <f t="shared" si="0"/>
        <v>24</v>
      </c>
      <c r="D17" s="24"/>
      <c r="E17" s="37">
        <v>24</v>
      </c>
      <c r="F17" s="139">
        <v>1000</v>
      </c>
      <c r="G17" s="68"/>
      <c r="H17" s="68">
        <v>3000</v>
      </c>
      <c r="I17" s="68">
        <v>600</v>
      </c>
      <c r="J17" s="89"/>
      <c r="K17" s="81">
        <v>500</v>
      </c>
      <c r="L17" s="86"/>
      <c r="M17" s="82"/>
      <c r="N17" s="86">
        <v>10000</v>
      </c>
      <c r="O17" s="80">
        <v>8000</v>
      </c>
      <c r="P17" s="98">
        <f t="shared" si="1"/>
        <v>22100</v>
      </c>
      <c r="Q17" s="112">
        <v>21000</v>
      </c>
      <c r="R17" s="158">
        <f t="shared" si="2"/>
        <v>2100</v>
      </c>
      <c r="S17" s="148"/>
      <c r="T17" s="8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37</v>
      </c>
      <c r="C18" s="155">
        <f t="shared" si="0"/>
        <v>38</v>
      </c>
      <c r="D18" s="24">
        <v>3</v>
      </c>
      <c r="E18" s="37">
        <v>29</v>
      </c>
      <c r="F18" s="67"/>
      <c r="G18" s="68"/>
      <c r="H18" s="68">
        <v>5800</v>
      </c>
      <c r="I18" s="68">
        <v>1100</v>
      </c>
      <c r="J18" s="89"/>
      <c r="K18" s="81"/>
      <c r="L18" s="86"/>
      <c r="M18" s="85"/>
      <c r="N18" s="86">
        <v>10000</v>
      </c>
      <c r="O18" s="80">
        <v>10000</v>
      </c>
      <c r="P18" s="98">
        <f t="shared" si="1"/>
        <v>26900</v>
      </c>
      <c r="Q18" s="112">
        <v>30000</v>
      </c>
      <c r="R18" s="84">
        <f t="shared" si="2"/>
        <v>-3100</v>
      </c>
      <c r="S18" s="148"/>
      <c r="T18" s="21"/>
      <c r="U18" s="20"/>
      <c r="V18" s="20"/>
      <c r="W18" s="20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1.25" thickBot="1">
      <c r="A19" s="38" t="s">
        <v>2</v>
      </c>
      <c r="B19" s="129" t="s">
        <v>38</v>
      </c>
      <c r="C19" s="39">
        <f t="shared" si="0"/>
        <v>12</v>
      </c>
      <c r="D19" s="40"/>
      <c r="E19" s="39">
        <v>12</v>
      </c>
      <c r="F19" s="69"/>
      <c r="G19" s="70"/>
      <c r="H19" s="70"/>
      <c r="I19" s="70"/>
      <c r="J19" s="90"/>
      <c r="K19" s="91"/>
      <c r="L19" s="108"/>
      <c r="M19" s="92"/>
      <c r="N19" s="93">
        <v>10000</v>
      </c>
      <c r="O19" s="90">
        <v>8000</v>
      </c>
      <c r="P19" s="108">
        <f t="shared" si="1"/>
        <v>18000</v>
      </c>
      <c r="Q19" s="113">
        <v>18000</v>
      </c>
      <c r="R19" s="96">
        <f t="shared" si="2"/>
        <v>0</v>
      </c>
      <c r="S19" s="149"/>
      <c r="T19" s="26"/>
      <c r="U19" s="20"/>
      <c r="V19" s="26"/>
      <c r="W19" s="26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0.5">
      <c r="A20" s="31" t="s">
        <v>3</v>
      </c>
      <c r="B20" s="127" t="s">
        <v>14</v>
      </c>
      <c r="C20" s="34">
        <f t="shared" si="0"/>
        <v>15</v>
      </c>
      <c r="D20" s="32">
        <v>1</v>
      </c>
      <c r="E20" s="33">
        <v>12</v>
      </c>
      <c r="F20" s="118">
        <v>-100</v>
      </c>
      <c r="G20" s="65"/>
      <c r="H20" s="65">
        <v>500</v>
      </c>
      <c r="I20" s="65">
        <v>100</v>
      </c>
      <c r="J20" s="80"/>
      <c r="K20" s="84"/>
      <c r="L20" s="83"/>
      <c r="M20" s="85"/>
      <c r="N20" s="83">
        <v>10000</v>
      </c>
      <c r="O20" s="107">
        <v>10000</v>
      </c>
      <c r="P20" s="86">
        <f t="shared" si="1"/>
        <v>20600</v>
      </c>
      <c r="Q20" s="111">
        <v>20500</v>
      </c>
      <c r="R20" s="143">
        <f t="shared" si="2"/>
        <v>0</v>
      </c>
      <c r="S20" s="150"/>
      <c r="T20" s="20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6" t="s">
        <v>3</v>
      </c>
      <c r="B21" s="130" t="s">
        <v>39</v>
      </c>
      <c r="C21" s="156">
        <f t="shared" si="0"/>
        <v>26</v>
      </c>
      <c r="D21" s="32"/>
      <c r="E21" s="33">
        <v>26</v>
      </c>
      <c r="F21" s="118">
        <v>-717.5</v>
      </c>
      <c r="G21" s="65"/>
      <c r="H21" s="65">
        <v>1600</v>
      </c>
      <c r="I21" s="65">
        <v>700</v>
      </c>
      <c r="J21" s="80"/>
      <c r="K21" s="84"/>
      <c r="L21" s="98"/>
      <c r="M21" s="85"/>
      <c r="N21" s="86">
        <v>10000</v>
      </c>
      <c r="O21" s="80">
        <v>10000</v>
      </c>
      <c r="P21" s="98">
        <f t="shared" si="1"/>
        <v>22300</v>
      </c>
      <c r="Q21" s="112">
        <v>21500</v>
      </c>
      <c r="R21" s="158">
        <f t="shared" si="2"/>
        <v>82.5</v>
      </c>
      <c r="S21" s="148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40</v>
      </c>
      <c r="C22" s="155">
        <f t="shared" si="0"/>
        <v>33</v>
      </c>
      <c r="D22" s="32">
        <v>4</v>
      </c>
      <c r="E22" s="33">
        <v>21</v>
      </c>
      <c r="F22" s="118"/>
      <c r="G22" s="65"/>
      <c r="H22" s="65">
        <v>4300</v>
      </c>
      <c r="I22" s="65">
        <v>2100</v>
      </c>
      <c r="J22" s="80">
        <v>1500</v>
      </c>
      <c r="K22" s="84"/>
      <c r="L22" s="98"/>
      <c r="M22" s="85"/>
      <c r="N22" s="86">
        <v>10000</v>
      </c>
      <c r="O22" s="80">
        <v>10000</v>
      </c>
      <c r="P22" s="98">
        <f t="shared" si="1"/>
        <v>27900</v>
      </c>
      <c r="Q22" s="112">
        <v>40000</v>
      </c>
      <c r="R22" s="84">
        <f t="shared" si="2"/>
        <v>-12100</v>
      </c>
      <c r="S22" s="148"/>
      <c r="T22" s="8"/>
      <c r="U22" s="20"/>
      <c r="V22" s="20"/>
      <c r="W22" s="20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28" t="s">
        <v>41</v>
      </c>
      <c r="C23" s="33">
        <f t="shared" si="0"/>
        <v>18</v>
      </c>
      <c r="D23" s="32"/>
      <c r="E23" s="33">
        <v>18</v>
      </c>
      <c r="F23" s="118">
        <v>-300</v>
      </c>
      <c r="G23" s="65"/>
      <c r="H23" s="65"/>
      <c r="I23" s="65">
        <v>500</v>
      </c>
      <c r="J23" s="80"/>
      <c r="K23" s="84"/>
      <c r="L23" s="98"/>
      <c r="M23" s="85"/>
      <c r="N23" s="86">
        <v>10000</v>
      </c>
      <c r="O23" s="80">
        <v>10000</v>
      </c>
      <c r="P23" s="98">
        <f t="shared" si="1"/>
        <v>20500</v>
      </c>
      <c r="Q23" s="112">
        <v>22000</v>
      </c>
      <c r="R23" s="84">
        <f t="shared" si="2"/>
        <v>-1800</v>
      </c>
      <c r="S23" s="148"/>
      <c r="T23" s="8"/>
      <c r="U23" s="20"/>
      <c r="V23" s="26"/>
      <c r="W23" s="26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30" t="s">
        <v>42</v>
      </c>
      <c r="C24" s="156">
        <f t="shared" si="0"/>
        <v>25</v>
      </c>
      <c r="D24" s="24">
        <v>2</v>
      </c>
      <c r="E24" s="37">
        <v>19</v>
      </c>
      <c r="F24" s="119">
        <v>-1293</v>
      </c>
      <c r="G24" s="68">
        <v>-717.5</v>
      </c>
      <c r="H24" s="68">
        <v>2000</v>
      </c>
      <c r="I24" s="68"/>
      <c r="J24" s="89"/>
      <c r="K24" s="81"/>
      <c r="L24" s="98"/>
      <c r="M24" s="82"/>
      <c r="N24" s="86">
        <v>10000</v>
      </c>
      <c r="O24" s="89">
        <v>5000</v>
      </c>
      <c r="P24" s="98">
        <f t="shared" si="1"/>
        <v>16282.5</v>
      </c>
      <c r="Q24" s="112">
        <v>16000</v>
      </c>
      <c r="R24" s="84">
        <f t="shared" si="2"/>
        <v>-1010.5</v>
      </c>
      <c r="S24" s="148"/>
      <c r="T24" s="1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27" t="s">
        <v>43</v>
      </c>
      <c r="C25" s="33">
        <f t="shared" si="0"/>
        <v>24</v>
      </c>
      <c r="D25" s="32">
        <v>2</v>
      </c>
      <c r="E25" s="33">
        <v>18</v>
      </c>
      <c r="F25" s="118">
        <v>-500</v>
      </c>
      <c r="G25" s="65"/>
      <c r="H25" s="65">
        <v>2000</v>
      </c>
      <c r="I25" s="65">
        <v>100</v>
      </c>
      <c r="J25" s="80"/>
      <c r="K25" s="84"/>
      <c r="L25" s="98"/>
      <c r="M25" s="85"/>
      <c r="N25" s="86">
        <v>10000</v>
      </c>
      <c r="O25" s="80">
        <v>10000</v>
      </c>
      <c r="P25" s="98">
        <f t="shared" si="1"/>
        <v>22100</v>
      </c>
      <c r="Q25" s="112">
        <v>22500</v>
      </c>
      <c r="R25" s="84">
        <f t="shared" si="2"/>
        <v>-900</v>
      </c>
      <c r="S25" s="148"/>
      <c r="T25" s="8"/>
      <c r="U25" s="20"/>
      <c r="V25" s="20"/>
      <c r="W25" s="20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8" t="s">
        <v>44</v>
      </c>
      <c r="C26" s="33">
        <f t="shared" si="0"/>
        <v>14</v>
      </c>
      <c r="D26" s="32"/>
      <c r="E26" s="33">
        <v>14</v>
      </c>
      <c r="F26" s="118">
        <v>-100</v>
      </c>
      <c r="G26" s="65"/>
      <c r="H26" s="65">
        <v>500</v>
      </c>
      <c r="I26" s="65"/>
      <c r="J26" s="80"/>
      <c r="K26" s="84"/>
      <c r="L26" s="98"/>
      <c r="M26" s="85"/>
      <c r="N26" s="86">
        <v>10000</v>
      </c>
      <c r="O26" s="80">
        <v>10000</v>
      </c>
      <c r="P26" s="98">
        <f t="shared" si="1"/>
        <v>20500</v>
      </c>
      <c r="Q26" s="112">
        <v>21000</v>
      </c>
      <c r="R26" s="84">
        <f t="shared" si="2"/>
        <v>-600</v>
      </c>
      <c r="S26" s="148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31" t="s">
        <v>45</v>
      </c>
      <c r="C27" s="156">
        <f t="shared" si="0"/>
        <v>30</v>
      </c>
      <c r="D27" s="32">
        <v>1</v>
      </c>
      <c r="E27" s="32">
        <v>27</v>
      </c>
      <c r="F27" s="120"/>
      <c r="G27" s="71"/>
      <c r="H27" s="65">
        <v>3000</v>
      </c>
      <c r="I27" s="68">
        <v>100</v>
      </c>
      <c r="J27" s="89"/>
      <c r="K27" s="81"/>
      <c r="L27" s="98"/>
      <c r="M27" s="85"/>
      <c r="N27" s="86">
        <v>10000</v>
      </c>
      <c r="O27" s="80">
        <v>10000</v>
      </c>
      <c r="P27" s="98">
        <f t="shared" si="1"/>
        <v>23100</v>
      </c>
      <c r="Q27" s="112">
        <v>24000</v>
      </c>
      <c r="R27" s="84">
        <f t="shared" si="2"/>
        <v>-900</v>
      </c>
      <c r="S27" s="148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28" t="s">
        <v>46</v>
      </c>
      <c r="C28" s="33">
        <f t="shared" si="0"/>
        <v>15</v>
      </c>
      <c r="D28" s="32"/>
      <c r="E28" s="32">
        <v>15</v>
      </c>
      <c r="F28" s="120">
        <v>-1840</v>
      </c>
      <c r="G28" s="71"/>
      <c r="H28" s="65"/>
      <c r="I28" s="65">
        <v>200</v>
      </c>
      <c r="J28" s="80"/>
      <c r="K28" s="84"/>
      <c r="L28" s="98"/>
      <c r="M28" s="85"/>
      <c r="N28" s="86">
        <v>10000</v>
      </c>
      <c r="O28" s="80">
        <v>5000</v>
      </c>
      <c r="P28" s="98">
        <f t="shared" si="1"/>
        <v>15200</v>
      </c>
      <c r="Q28" s="112">
        <v>15000</v>
      </c>
      <c r="R28" s="84">
        <f t="shared" si="2"/>
        <v>-1640</v>
      </c>
      <c r="S28" s="148"/>
      <c r="T28" s="1"/>
      <c r="U28" s="20"/>
      <c r="V28" s="26"/>
      <c r="W28" s="26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31" t="s">
        <v>47</v>
      </c>
      <c r="C29" s="33">
        <f t="shared" si="0"/>
        <v>10</v>
      </c>
      <c r="D29" s="41"/>
      <c r="E29" s="41">
        <v>10</v>
      </c>
      <c r="F29" s="121"/>
      <c r="G29" s="72"/>
      <c r="H29" s="94"/>
      <c r="I29" s="94"/>
      <c r="J29" s="95"/>
      <c r="K29" s="96"/>
      <c r="L29" s="109"/>
      <c r="M29" s="97"/>
      <c r="N29" s="86">
        <v>10000</v>
      </c>
      <c r="O29" s="95">
        <v>10000</v>
      </c>
      <c r="P29" s="98">
        <f t="shared" si="1"/>
        <v>20000</v>
      </c>
      <c r="Q29" s="112">
        <v>20000</v>
      </c>
      <c r="R29" s="84">
        <f t="shared" si="2"/>
        <v>0</v>
      </c>
      <c r="S29" s="148"/>
      <c r="T29" s="1"/>
      <c r="U29" s="20"/>
      <c r="V29" s="20"/>
      <c r="W29" s="20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27" t="s">
        <v>48</v>
      </c>
      <c r="C30" s="33">
        <f t="shared" si="0"/>
        <v>11</v>
      </c>
      <c r="D30" s="41"/>
      <c r="E30" s="41">
        <v>11</v>
      </c>
      <c r="F30" s="121"/>
      <c r="G30" s="72"/>
      <c r="H30" s="94"/>
      <c r="I30" s="94">
        <v>500</v>
      </c>
      <c r="J30" s="95"/>
      <c r="K30" s="96"/>
      <c r="L30" s="98"/>
      <c r="M30" s="97"/>
      <c r="N30" s="86">
        <v>10000</v>
      </c>
      <c r="O30" s="95">
        <v>10000</v>
      </c>
      <c r="P30" s="98">
        <f t="shared" si="1"/>
        <v>20500</v>
      </c>
      <c r="Q30" s="112">
        <v>20500</v>
      </c>
      <c r="R30" s="84">
        <f t="shared" si="2"/>
        <v>0</v>
      </c>
      <c r="S30" s="148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1.25" thickBot="1">
      <c r="A31" s="38" t="s">
        <v>3</v>
      </c>
      <c r="B31" s="129" t="s">
        <v>6</v>
      </c>
      <c r="C31" s="39">
        <f t="shared" si="0"/>
        <v>12</v>
      </c>
      <c r="D31" s="40">
        <v>2</v>
      </c>
      <c r="E31" s="40">
        <v>6</v>
      </c>
      <c r="F31" s="122"/>
      <c r="G31" s="73"/>
      <c r="H31" s="70">
        <v>3500</v>
      </c>
      <c r="I31" s="70"/>
      <c r="J31" s="90"/>
      <c r="K31" s="91"/>
      <c r="L31" s="108"/>
      <c r="M31" s="92"/>
      <c r="N31" s="93">
        <v>10000</v>
      </c>
      <c r="O31" s="90">
        <v>10000</v>
      </c>
      <c r="P31" s="108">
        <f t="shared" si="1"/>
        <v>23500</v>
      </c>
      <c r="Q31" s="114">
        <v>21500</v>
      </c>
      <c r="R31" s="159">
        <f t="shared" si="2"/>
        <v>2000</v>
      </c>
      <c r="S31" s="149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0.5">
      <c r="A32" s="31" t="s">
        <v>7</v>
      </c>
      <c r="B32" s="128" t="s">
        <v>13</v>
      </c>
      <c r="C32" s="34">
        <f t="shared" si="0"/>
        <v>24</v>
      </c>
      <c r="D32" s="32">
        <v>1</v>
      </c>
      <c r="E32" s="33">
        <v>21</v>
      </c>
      <c r="F32" s="118">
        <v>-400</v>
      </c>
      <c r="G32" s="65"/>
      <c r="H32" s="65">
        <v>500</v>
      </c>
      <c r="I32" s="65">
        <v>200</v>
      </c>
      <c r="J32" s="80">
        <v>1000</v>
      </c>
      <c r="K32" s="84"/>
      <c r="L32" s="98"/>
      <c r="M32" s="85"/>
      <c r="N32" s="83">
        <v>10000</v>
      </c>
      <c r="O32" s="79">
        <v>10000</v>
      </c>
      <c r="P32" s="86">
        <f t="shared" si="1"/>
        <v>21700</v>
      </c>
      <c r="Q32" s="115">
        <v>22000</v>
      </c>
      <c r="R32" s="81">
        <f t="shared" si="2"/>
        <v>-700</v>
      </c>
      <c r="S32" s="150"/>
      <c r="T32" s="8"/>
      <c r="U32" s="20"/>
      <c r="V32" s="26"/>
      <c r="W32" s="26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6" t="s">
        <v>7</v>
      </c>
      <c r="B33" s="127" t="s">
        <v>49</v>
      </c>
      <c r="C33" s="33">
        <f t="shared" si="0"/>
        <v>22</v>
      </c>
      <c r="D33" s="32">
        <v>1</v>
      </c>
      <c r="E33" s="33">
        <v>19</v>
      </c>
      <c r="F33" s="118"/>
      <c r="G33" s="65"/>
      <c r="H33" s="65">
        <v>500</v>
      </c>
      <c r="I33" s="65">
        <v>500</v>
      </c>
      <c r="J33" s="80"/>
      <c r="K33" s="84"/>
      <c r="L33" s="98"/>
      <c r="M33" s="85"/>
      <c r="N33" s="86">
        <v>10000</v>
      </c>
      <c r="O33" s="80">
        <v>10000</v>
      </c>
      <c r="P33" s="98">
        <f t="shared" si="1"/>
        <v>21000</v>
      </c>
      <c r="Q33" s="112">
        <v>21000</v>
      </c>
      <c r="R33" s="84">
        <f t="shared" si="2"/>
        <v>0</v>
      </c>
      <c r="S33" s="148"/>
      <c r="T33" s="1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30" t="s">
        <v>51</v>
      </c>
      <c r="C34" s="33">
        <f t="shared" si="0"/>
        <v>16</v>
      </c>
      <c r="D34" s="32">
        <v>1</v>
      </c>
      <c r="E34" s="33">
        <v>13</v>
      </c>
      <c r="F34" s="118"/>
      <c r="G34" s="65"/>
      <c r="H34" s="65">
        <v>2000</v>
      </c>
      <c r="I34" s="65">
        <v>100</v>
      </c>
      <c r="J34" s="80"/>
      <c r="K34" s="84"/>
      <c r="L34" s="98"/>
      <c r="M34" s="85"/>
      <c r="N34" s="86">
        <v>10000</v>
      </c>
      <c r="O34" s="89">
        <v>10000</v>
      </c>
      <c r="P34" s="98">
        <f t="shared" si="1"/>
        <v>22100</v>
      </c>
      <c r="Q34" s="112">
        <v>20600</v>
      </c>
      <c r="R34" s="158">
        <f t="shared" si="2"/>
        <v>1500</v>
      </c>
      <c r="S34" s="148"/>
      <c r="T34" s="8"/>
      <c r="U34" s="20"/>
      <c r="V34" s="20"/>
      <c r="W34" s="20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27" t="s">
        <v>50</v>
      </c>
      <c r="C35" s="33">
        <f t="shared" si="0"/>
        <v>15</v>
      </c>
      <c r="D35" s="32"/>
      <c r="E35" s="32">
        <v>15</v>
      </c>
      <c r="F35" s="120"/>
      <c r="G35" s="71"/>
      <c r="H35" s="65"/>
      <c r="I35" s="65"/>
      <c r="J35" s="80"/>
      <c r="K35" s="84"/>
      <c r="L35" s="98"/>
      <c r="M35" s="85"/>
      <c r="N35" s="86">
        <v>10000</v>
      </c>
      <c r="O35" s="80">
        <v>10000</v>
      </c>
      <c r="P35" s="98">
        <f t="shared" si="1"/>
        <v>20000</v>
      </c>
      <c r="Q35" s="112">
        <v>20300</v>
      </c>
      <c r="R35" s="84">
        <f t="shared" si="2"/>
        <v>-300</v>
      </c>
      <c r="S35" s="148"/>
      <c r="T35" s="8"/>
      <c r="U35" s="20"/>
      <c r="V35" s="26"/>
      <c r="W35" s="26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26</v>
      </c>
      <c r="C36" s="33">
        <f t="shared" si="0"/>
        <v>12</v>
      </c>
      <c r="D36" s="32"/>
      <c r="E36" s="32">
        <v>12</v>
      </c>
      <c r="F36" s="120">
        <v>-500</v>
      </c>
      <c r="G36" s="71"/>
      <c r="H36" s="65">
        <v>500</v>
      </c>
      <c r="I36" s="65">
        <v>200</v>
      </c>
      <c r="J36" s="80"/>
      <c r="K36" s="84"/>
      <c r="L36" s="98"/>
      <c r="M36" s="85"/>
      <c r="N36" s="86">
        <v>10000</v>
      </c>
      <c r="O36" s="80">
        <v>10000</v>
      </c>
      <c r="P36" s="98">
        <f t="shared" si="1"/>
        <v>20700</v>
      </c>
      <c r="Q36" s="112">
        <v>21100</v>
      </c>
      <c r="R36" s="84">
        <f t="shared" si="2"/>
        <v>-900</v>
      </c>
      <c r="S36" s="148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30</v>
      </c>
      <c r="C37" s="33">
        <f t="shared" si="0"/>
        <v>12</v>
      </c>
      <c r="D37" s="32">
        <v>1</v>
      </c>
      <c r="E37" s="32">
        <v>9</v>
      </c>
      <c r="F37" s="120"/>
      <c r="G37" s="71"/>
      <c r="H37" s="65">
        <v>500</v>
      </c>
      <c r="I37" s="65"/>
      <c r="J37" s="65"/>
      <c r="K37" s="98"/>
      <c r="L37" s="98"/>
      <c r="M37" s="85"/>
      <c r="N37" s="86">
        <v>10000</v>
      </c>
      <c r="O37" s="80">
        <v>8000</v>
      </c>
      <c r="P37" s="98">
        <f t="shared" si="1"/>
        <v>18500</v>
      </c>
      <c r="Q37" s="112">
        <v>18500</v>
      </c>
      <c r="R37" s="84">
        <f t="shared" si="2"/>
        <v>0</v>
      </c>
      <c r="S37" s="148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52</v>
      </c>
      <c r="C38" s="33">
        <f t="shared" si="0"/>
        <v>16</v>
      </c>
      <c r="D38" s="24">
        <v>1</v>
      </c>
      <c r="E38" s="24">
        <v>13</v>
      </c>
      <c r="F38" s="123">
        <v>-1050</v>
      </c>
      <c r="G38" s="74"/>
      <c r="H38" s="68">
        <v>500</v>
      </c>
      <c r="I38" s="68">
        <v>600</v>
      </c>
      <c r="J38" s="89"/>
      <c r="K38" s="81"/>
      <c r="L38" s="86"/>
      <c r="M38" s="82"/>
      <c r="N38" s="86">
        <v>10000</v>
      </c>
      <c r="O38" s="80">
        <v>10000</v>
      </c>
      <c r="P38" s="98">
        <f t="shared" si="1"/>
        <v>21100</v>
      </c>
      <c r="Q38" s="112">
        <v>22000</v>
      </c>
      <c r="R38" s="84">
        <f t="shared" si="2"/>
        <v>-1950</v>
      </c>
      <c r="S38" s="148"/>
      <c r="T38" s="8"/>
      <c r="U38" s="20"/>
      <c r="V38" s="20"/>
      <c r="W38" s="20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55</v>
      </c>
      <c r="C39" s="156">
        <f t="shared" si="0"/>
        <v>25</v>
      </c>
      <c r="D39" s="32">
        <v>1</v>
      </c>
      <c r="E39" s="32">
        <v>22</v>
      </c>
      <c r="F39" s="120"/>
      <c r="G39" s="71"/>
      <c r="H39" s="65">
        <v>2000</v>
      </c>
      <c r="I39" s="65">
        <v>100</v>
      </c>
      <c r="J39" s="80"/>
      <c r="K39" s="84"/>
      <c r="L39" s="98"/>
      <c r="M39" s="85"/>
      <c r="N39" s="86">
        <v>10000</v>
      </c>
      <c r="O39" s="80">
        <v>10000</v>
      </c>
      <c r="P39" s="98">
        <f t="shared" si="1"/>
        <v>22100</v>
      </c>
      <c r="Q39" s="112">
        <v>22500</v>
      </c>
      <c r="R39" s="84">
        <f t="shared" si="2"/>
        <v>-400</v>
      </c>
      <c r="S39" s="148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8" t="s">
        <v>53</v>
      </c>
      <c r="C40" s="33">
        <f t="shared" si="0"/>
        <v>16</v>
      </c>
      <c r="D40" s="32"/>
      <c r="E40" s="32">
        <v>16</v>
      </c>
      <c r="F40" s="120"/>
      <c r="G40" s="71"/>
      <c r="H40" s="65"/>
      <c r="I40" s="65"/>
      <c r="J40" s="80"/>
      <c r="K40" s="84"/>
      <c r="L40" s="98"/>
      <c r="M40" s="85"/>
      <c r="N40" s="86">
        <v>10000</v>
      </c>
      <c r="O40" s="80">
        <v>5000</v>
      </c>
      <c r="P40" s="98">
        <f t="shared" si="1"/>
        <v>15000</v>
      </c>
      <c r="Q40" s="112">
        <v>15000</v>
      </c>
      <c r="R40" s="84">
        <f t="shared" si="2"/>
        <v>0</v>
      </c>
      <c r="S40" s="148"/>
      <c r="T40" s="1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226</v>
      </c>
      <c r="B41" s="127" t="s">
        <v>56</v>
      </c>
      <c r="C41" s="33">
        <f t="shared" si="0"/>
        <v>10</v>
      </c>
      <c r="D41" s="24"/>
      <c r="E41" s="37">
        <v>10</v>
      </c>
      <c r="F41" s="119">
        <v>-200</v>
      </c>
      <c r="G41" s="68"/>
      <c r="H41" s="68"/>
      <c r="I41" s="68">
        <v>100</v>
      </c>
      <c r="J41" s="89"/>
      <c r="K41" s="81"/>
      <c r="L41" s="98"/>
      <c r="M41" s="85"/>
      <c r="N41" s="86">
        <v>10000</v>
      </c>
      <c r="O41" s="89">
        <v>10000</v>
      </c>
      <c r="P41" s="98">
        <f t="shared" si="1"/>
        <v>20100</v>
      </c>
      <c r="Q41" s="112">
        <v>20000</v>
      </c>
      <c r="R41" s="84">
        <f t="shared" si="2"/>
        <v>-100</v>
      </c>
      <c r="S41" s="151"/>
      <c r="T41" s="8"/>
      <c r="U41" s="20"/>
      <c r="V41" s="26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7</v>
      </c>
      <c r="B42" s="132" t="s">
        <v>54</v>
      </c>
      <c r="C42" s="33">
        <f t="shared" si="0"/>
        <v>19</v>
      </c>
      <c r="D42" s="32">
        <v>2</v>
      </c>
      <c r="E42" s="33">
        <v>13</v>
      </c>
      <c r="F42" s="118"/>
      <c r="G42" s="65"/>
      <c r="H42" s="65">
        <v>1000</v>
      </c>
      <c r="I42" s="65"/>
      <c r="J42" s="80"/>
      <c r="K42" s="84"/>
      <c r="L42" s="98"/>
      <c r="M42" s="85"/>
      <c r="N42" s="86">
        <v>10000</v>
      </c>
      <c r="O42" s="80">
        <v>10000</v>
      </c>
      <c r="P42" s="98">
        <f t="shared" si="1"/>
        <v>21000</v>
      </c>
      <c r="Q42" s="112">
        <v>22000</v>
      </c>
      <c r="R42" s="84">
        <f t="shared" si="2"/>
        <v>-1000</v>
      </c>
      <c r="S42" s="148"/>
      <c r="T42" s="8"/>
      <c r="U42" s="20"/>
      <c r="V42" s="20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27" t="s">
        <v>28</v>
      </c>
      <c r="C43" s="33">
        <f t="shared" si="0"/>
        <v>19</v>
      </c>
      <c r="D43" s="32">
        <v>2</v>
      </c>
      <c r="E43" s="33">
        <v>13</v>
      </c>
      <c r="F43" s="118">
        <v>-460</v>
      </c>
      <c r="G43" s="65"/>
      <c r="H43" s="65">
        <v>1500</v>
      </c>
      <c r="I43" s="65"/>
      <c r="J43" s="80"/>
      <c r="K43" s="84"/>
      <c r="L43" s="98"/>
      <c r="M43" s="85"/>
      <c r="N43" s="86">
        <v>10000</v>
      </c>
      <c r="O43" s="80">
        <v>10000</v>
      </c>
      <c r="P43" s="98">
        <f t="shared" si="1"/>
        <v>21500</v>
      </c>
      <c r="Q43" s="112">
        <v>22200</v>
      </c>
      <c r="R43" s="84">
        <f t="shared" si="2"/>
        <v>-1160</v>
      </c>
      <c r="S43" s="148"/>
      <c r="T43" s="8"/>
      <c r="U43" s="20"/>
      <c r="V43" s="20"/>
      <c r="W43" s="20"/>
      <c r="X43" s="26"/>
      <c r="Y43" s="20"/>
      <c r="Z43" s="35"/>
      <c r="AA43" s="8"/>
      <c r="AB43" s="8"/>
      <c r="AC43" s="8"/>
      <c r="AD43" s="8"/>
      <c r="AE43" s="8"/>
    </row>
    <row r="44" spans="1:31" s="6" customFormat="1" ht="11.25" thickBot="1">
      <c r="A44" s="42" t="s">
        <v>7</v>
      </c>
      <c r="B44" s="129" t="s">
        <v>57</v>
      </c>
      <c r="C44" s="39">
        <f t="shared" si="0"/>
        <v>11</v>
      </c>
      <c r="D44" s="43"/>
      <c r="E44" s="29">
        <v>11</v>
      </c>
      <c r="F44" s="124"/>
      <c r="G44" s="76"/>
      <c r="H44" s="76"/>
      <c r="I44" s="76"/>
      <c r="J44" s="99"/>
      <c r="K44" s="100"/>
      <c r="L44" s="93"/>
      <c r="M44" s="101"/>
      <c r="N44" s="93">
        <v>10000</v>
      </c>
      <c r="O44" s="79">
        <v>10000</v>
      </c>
      <c r="P44" s="108">
        <f t="shared" si="1"/>
        <v>20000</v>
      </c>
      <c r="Q44" s="113">
        <v>20000</v>
      </c>
      <c r="R44" s="96">
        <f t="shared" si="2"/>
        <v>0</v>
      </c>
      <c r="S44" s="149"/>
      <c r="T44" s="1"/>
      <c r="U44" s="20"/>
      <c r="V44" s="26"/>
      <c r="W44" s="26"/>
      <c r="X44" s="20"/>
      <c r="Y44" s="20"/>
      <c r="Z44" s="35"/>
      <c r="AA44" s="8"/>
      <c r="AB44" s="8"/>
      <c r="AC44" s="8"/>
      <c r="AD44" s="8"/>
      <c r="AE44" s="8"/>
    </row>
    <row r="45" spans="1:31" s="6" customFormat="1" ht="10.5">
      <c r="A45" s="44" t="s">
        <v>8</v>
      </c>
      <c r="B45" s="130" t="s">
        <v>27</v>
      </c>
      <c r="C45" s="34">
        <f t="shared" si="0"/>
        <v>13</v>
      </c>
      <c r="D45" s="32">
        <v>1</v>
      </c>
      <c r="E45" s="33">
        <v>10</v>
      </c>
      <c r="F45" s="118">
        <v>-180</v>
      </c>
      <c r="G45" s="65"/>
      <c r="H45" s="65">
        <v>500</v>
      </c>
      <c r="I45" s="65"/>
      <c r="J45" s="80"/>
      <c r="K45" s="84"/>
      <c r="L45" s="98"/>
      <c r="M45" s="85"/>
      <c r="N45" s="83">
        <v>10000</v>
      </c>
      <c r="O45" s="107">
        <v>10000</v>
      </c>
      <c r="P45" s="86">
        <f t="shared" si="1"/>
        <v>20500</v>
      </c>
      <c r="Q45" s="111">
        <v>21000</v>
      </c>
      <c r="R45" s="143">
        <f t="shared" si="2"/>
        <v>-680</v>
      </c>
      <c r="S45" s="150"/>
      <c r="T45" s="8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36" t="s">
        <v>8</v>
      </c>
      <c r="B46" s="127" t="s">
        <v>9</v>
      </c>
      <c r="C46" s="33">
        <f t="shared" si="0"/>
        <v>8</v>
      </c>
      <c r="D46" s="32"/>
      <c r="E46" s="33">
        <v>8</v>
      </c>
      <c r="F46" s="118"/>
      <c r="G46" s="65"/>
      <c r="H46" s="65"/>
      <c r="I46" s="65"/>
      <c r="J46" s="80"/>
      <c r="K46" s="84"/>
      <c r="L46" s="98"/>
      <c r="M46" s="85"/>
      <c r="N46" s="86">
        <v>10000</v>
      </c>
      <c r="O46" s="80">
        <v>10000</v>
      </c>
      <c r="P46" s="98">
        <f t="shared" si="1"/>
        <v>20000</v>
      </c>
      <c r="Q46" s="112">
        <v>10000</v>
      </c>
      <c r="R46" s="158">
        <f t="shared" si="2"/>
        <v>10000</v>
      </c>
      <c r="S46" s="148"/>
      <c r="T46" s="8"/>
      <c r="U46" s="20"/>
      <c r="V46" s="26"/>
      <c r="W46" s="20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29</v>
      </c>
      <c r="C47" s="33">
        <f t="shared" si="0"/>
        <v>23</v>
      </c>
      <c r="D47" s="32">
        <v>1</v>
      </c>
      <c r="E47" s="33">
        <v>20</v>
      </c>
      <c r="F47" s="118">
        <v>-11700</v>
      </c>
      <c r="G47" s="65"/>
      <c r="H47" s="65">
        <v>1000</v>
      </c>
      <c r="I47" s="65">
        <v>100</v>
      </c>
      <c r="J47" s="80"/>
      <c r="K47" s="84"/>
      <c r="L47" s="98"/>
      <c r="M47" s="85"/>
      <c r="N47" s="86">
        <v>10000</v>
      </c>
      <c r="O47" s="80">
        <v>10000</v>
      </c>
      <c r="P47" s="98">
        <f t="shared" si="1"/>
        <v>21100</v>
      </c>
      <c r="Q47" s="112">
        <v>10000</v>
      </c>
      <c r="R47" s="84">
        <f t="shared" si="2"/>
        <v>-600</v>
      </c>
      <c r="S47" s="148"/>
      <c r="T47" s="8"/>
      <c r="U47" s="20"/>
      <c r="V47" s="20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58</v>
      </c>
      <c r="C48" s="33">
        <f t="shared" si="0"/>
        <v>11</v>
      </c>
      <c r="D48" s="32">
        <v>1</v>
      </c>
      <c r="E48" s="33">
        <v>8</v>
      </c>
      <c r="F48" s="118"/>
      <c r="G48" s="65"/>
      <c r="H48" s="65">
        <v>500</v>
      </c>
      <c r="I48" s="65">
        <v>500</v>
      </c>
      <c r="J48" s="80"/>
      <c r="K48" s="84"/>
      <c r="L48" s="98"/>
      <c r="M48" s="85"/>
      <c r="N48" s="86">
        <v>10000</v>
      </c>
      <c r="O48" s="89">
        <v>10000</v>
      </c>
      <c r="P48" s="98">
        <f t="shared" si="1"/>
        <v>21000</v>
      </c>
      <c r="Q48" s="112">
        <v>21000</v>
      </c>
      <c r="R48" s="84">
        <f t="shared" si="2"/>
        <v>0</v>
      </c>
      <c r="S48" s="148"/>
      <c r="T48" s="8"/>
      <c r="U48" s="20"/>
      <c r="V48" s="26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59</v>
      </c>
      <c r="C49" s="33">
        <f t="shared" si="0"/>
        <v>11</v>
      </c>
      <c r="D49" s="32"/>
      <c r="E49" s="33">
        <v>11</v>
      </c>
      <c r="F49" s="118"/>
      <c r="G49" s="65"/>
      <c r="H49" s="65"/>
      <c r="I49" s="65"/>
      <c r="J49" s="80"/>
      <c r="K49" s="84"/>
      <c r="L49" s="98"/>
      <c r="M49" s="85"/>
      <c r="N49" s="86">
        <v>10000</v>
      </c>
      <c r="O49" s="89">
        <v>10000</v>
      </c>
      <c r="P49" s="98">
        <f t="shared" si="1"/>
        <v>20000</v>
      </c>
      <c r="Q49" s="112">
        <v>20000</v>
      </c>
      <c r="R49" s="84">
        <f t="shared" si="2"/>
        <v>0</v>
      </c>
      <c r="S49" s="148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60</v>
      </c>
      <c r="C50" s="33">
        <f t="shared" si="0"/>
        <v>11</v>
      </c>
      <c r="D50" s="32"/>
      <c r="E50" s="33">
        <v>11</v>
      </c>
      <c r="F50" s="118">
        <v>-300</v>
      </c>
      <c r="G50" s="65"/>
      <c r="H50" s="65">
        <v>1000</v>
      </c>
      <c r="I50" s="65">
        <v>500</v>
      </c>
      <c r="J50" s="80"/>
      <c r="K50" s="84"/>
      <c r="L50" s="98"/>
      <c r="M50" s="85"/>
      <c r="N50" s="86">
        <v>10000</v>
      </c>
      <c r="O50" s="89">
        <v>10000</v>
      </c>
      <c r="P50" s="98">
        <f t="shared" si="1"/>
        <v>21500</v>
      </c>
      <c r="Q50" s="112">
        <v>20200</v>
      </c>
      <c r="R50" s="141">
        <f t="shared" si="2"/>
        <v>1000</v>
      </c>
      <c r="S50" s="148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25</v>
      </c>
      <c r="C51" s="33">
        <f t="shared" si="0"/>
        <v>6</v>
      </c>
      <c r="D51" s="32"/>
      <c r="E51" s="33">
        <v>6</v>
      </c>
      <c r="F51" s="118"/>
      <c r="G51" s="65"/>
      <c r="H51" s="65">
        <v>1660</v>
      </c>
      <c r="I51" s="65">
        <v>100</v>
      </c>
      <c r="J51" s="80"/>
      <c r="K51" s="84"/>
      <c r="L51" s="98"/>
      <c r="M51" s="85"/>
      <c r="N51" s="86">
        <v>10000</v>
      </c>
      <c r="O51" s="80">
        <v>10000</v>
      </c>
      <c r="P51" s="98">
        <f t="shared" si="1"/>
        <v>21760</v>
      </c>
      <c r="Q51" s="112">
        <v>21760</v>
      </c>
      <c r="R51" s="158">
        <f t="shared" si="2"/>
        <v>0</v>
      </c>
      <c r="S51" s="152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30" t="s">
        <v>32</v>
      </c>
      <c r="C52" s="33">
        <f t="shared" si="0"/>
        <v>12</v>
      </c>
      <c r="D52" s="32"/>
      <c r="E52" s="33">
        <v>12</v>
      </c>
      <c r="F52" s="118">
        <v>-3800</v>
      </c>
      <c r="G52" s="65"/>
      <c r="H52" s="65"/>
      <c r="I52" s="65">
        <v>700</v>
      </c>
      <c r="J52" s="80"/>
      <c r="K52" s="84"/>
      <c r="L52" s="98"/>
      <c r="M52" s="85"/>
      <c r="N52" s="86">
        <v>10000</v>
      </c>
      <c r="O52" s="89">
        <v>10000</v>
      </c>
      <c r="P52" s="98">
        <f t="shared" si="1"/>
        <v>20700</v>
      </c>
      <c r="Q52" s="112">
        <v>17300</v>
      </c>
      <c r="R52" s="84">
        <f t="shared" si="2"/>
        <v>-400</v>
      </c>
      <c r="S52" s="148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27" t="s">
        <v>61</v>
      </c>
      <c r="C53" s="33">
        <f t="shared" si="0"/>
        <v>19</v>
      </c>
      <c r="D53" s="32"/>
      <c r="E53" s="33">
        <v>19</v>
      </c>
      <c r="F53" s="118">
        <v>-100</v>
      </c>
      <c r="G53" s="65"/>
      <c r="H53" s="65">
        <v>1000</v>
      </c>
      <c r="I53" s="65"/>
      <c r="J53" s="80"/>
      <c r="K53" s="84"/>
      <c r="L53" s="98"/>
      <c r="M53" s="85"/>
      <c r="N53" s="86">
        <v>10000</v>
      </c>
      <c r="O53" s="89">
        <v>10000</v>
      </c>
      <c r="P53" s="98">
        <f t="shared" si="1"/>
        <v>21000</v>
      </c>
      <c r="Q53" s="112">
        <v>21000</v>
      </c>
      <c r="R53" s="84">
        <f t="shared" si="2"/>
        <v>-100</v>
      </c>
      <c r="S53" s="148"/>
      <c r="T53" s="8"/>
      <c r="U53" s="20"/>
      <c r="V53" s="20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30" t="s">
        <v>62</v>
      </c>
      <c r="C54" s="33">
        <f t="shared" si="0"/>
        <v>14</v>
      </c>
      <c r="D54" s="32">
        <v>2</v>
      </c>
      <c r="E54" s="33">
        <v>8</v>
      </c>
      <c r="F54" s="118">
        <v>-1700</v>
      </c>
      <c r="G54" s="65"/>
      <c r="H54" s="65">
        <v>1500</v>
      </c>
      <c r="I54" s="65"/>
      <c r="J54" s="80"/>
      <c r="K54" s="84"/>
      <c r="L54" s="98"/>
      <c r="M54" s="85"/>
      <c r="N54" s="86">
        <v>10000</v>
      </c>
      <c r="O54" s="89">
        <v>10000</v>
      </c>
      <c r="P54" s="98">
        <f t="shared" si="1"/>
        <v>21500</v>
      </c>
      <c r="Q54" s="112">
        <v>10000</v>
      </c>
      <c r="R54" s="158">
        <f t="shared" si="2"/>
        <v>9800</v>
      </c>
      <c r="S54" s="148"/>
      <c r="T54" s="8"/>
      <c r="U54" s="20"/>
      <c r="V54" s="26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27" t="s">
        <v>63</v>
      </c>
      <c r="C55" s="33">
        <f t="shared" si="0"/>
        <v>9</v>
      </c>
      <c r="D55" s="24"/>
      <c r="E55" s="37">
        <v>9</v>
      </c>
      <c r="F55" s="119"/>
      <c r="G55" s="68"/>
      <c r="H55" s="68"/>
      <c r="I55" s="68">
        <v>100</v>
      </c>
      <c r="J55" s="89"/>
      <c r="K55" s="81"/>
      <c r="L55" s="98"/>
      <c r="M55" s="85"/>
      <c r="N55" s="86">
        <v>10000</v>
      </c>
      <c r="O55" s="79">
        <v>10000</v>
      </c>
      <c r="P55" s="98">
        <f t="shared" si="1"/>
        <v>20100</v>
      </c>
      <c r="Q55" s="112">
        <v>20600</v>
      </c>
      <c r="R55" s="84">
        <f t="shared" si="2"/>
        <v>-500</v>
      </c>
      <c r="S55" s="148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31</v>
      </c>
      <c r="C56" s="33">
        <f t="shared" si="0"/>
        <v>13</v>
      </c>
      <c r="D56" s="32"/>
      <c r="E56" s="33">
        <v>13</v>
      </c>
      <c r="F56" s="118"/>
      <c r="G56" s="65"/>
      <c r="H56" s="65">
        <v>500</v>
      </c>
      <c r="I56" s="65"/>
      <c r="J56" s="80"/>
      <c r="K56" s="84"/>
      <c r="L56" s="98"/>
      <c r="M56" s="85"/>
      <c r="N56" s="86">
        <v>10000</v>
      </c>
      <c r="O56" s="80">
        <v>8000</v>
      </c>
      <c r="P56" s="98">
        <f t="shared" si="1"/>
        <v>18500</v>
      </c>
      <c r="Q56" s="112">
        <v>20500</v>
      </c>
      <c r="R56" s="84">
        <f t="shared" si="2"/>
        <v>-2000</v>
      </c>
      <c r="S56" s="148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1.25" thickBot="1">
      <c r="A57" s="38" t="s">
        <v>8</v>
      </c>
      <c r="B57" s="133" t="s">
        <v>10</v>
      </c>
      <c r="C57" s="39">
        <f t="shared" si="0"/>
        <v>16</v>
      </c>
      <c r="D57" s="40">
        <v>1</v>
      </c>
      <c r="E57" s="39">
        <v>13</v>
      </c>
      <c r="F57" s="125">
        <v>-800</v>
      </c>
      <c r="G57" s="70"/>
      <c r="H57" s="70">
        <v>1000</v>
      </c>
      <c r="I57" s="70">
        <v>100</v>
      </c>
      <c r="J57" s="90"/>
      <c r="K57" s="91"/>
      <c r="L57" s="108"/>
      <c r="M57" s="92"/>
      <c r="N57" s="93">
        <v>10000</v>
      </c>
      <c r="O57" s="90">
        <v>10000</v>
      </c>
      <c r="P57" s="108">
        <f t="shared" si="1"/>
        <v>21100</v>
      </c>
      <c r="Q57" s="114">
        <v>20600</v>
      </c>
      <c r="R57" s="91">
        <f t="shared" si="2"/>
        <v>-300</v>
      </c>
      <c r="S57" s="140"/>
      <c r="T57" s="8"/>
      <c r="U57" s="20"/>
      <c r="V57" s="20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0.5">
      <c r="A58" s="10"/>
      <c r="B58" s="77"/>
      <c r="C58" s="21"/>
      <c r="D58" s="20"/>
      <c r="E58" s="20"/>
      <c r="F58" s="20"/>
      <c r="G58" s="20"/>
      <c r="H58" s="21"/>
      <c r="I58" s="21"/>
      <c r="J58" s="21"/>
      <c r="K58" s="21"/>
      <c r="L58" s="11"/>
      <c r="M58" s="78"/>
      <c r="N58" s="12"/>
      <c r="O58" s="11"/>
      <c r="P58" s="45"/>
      <c r="Q58" s="45"/>
      <c r="R58" s="46"/>
      <c r="S58" s="63"/>
      <c r="T58" s="21"/>
      <c r="U58" s="20"/>
      <c r="V58" s="20"/>
      <c r="W58" s="21"/>
      <c r="X58" s="21"/>
      <c r="Y58" s="21"/>
      <c r="Z58" s="21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8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 t="s">
        <v>11</v>
      </c>
      <c r="C62" s="20">
        <f t="shared" ref="C62:R62" si="3">SUM(C8:C58)</f>
        <v>869</v>
      </c>
      <c r="D62" s="20">
        <f t="shared" si="3"/>
        <v>38</v>
      </c>
      <c r="E62" s="20">
        <f t="shared" si="3"/>
        <v>755</v>
      </c>
      <c r="F62" s="106">
        <f t="shared" si="3"/>
        <v>-30590.5</v>
      </c>
      <c r="G62" s="106">
        <f t="shared" si="3"/>
        <v>-717.5</v>
      </c>
      <c r="H62" s="106">
        <f t="shared" si="3"/>
        <v>53860</v>
      </c>
      <c r="I62" s="106">
        <f t="shared" si="3"/>
        <v>12400</v>
      </c>
      <c r="J62" s="106">
        <f t="shared" si="3"/>
        <v>2500</v>
      </c>
      <c r="K62" s="106">
        <f t="shared" si="3"/>
        <v>1000</v>
      </c>
      <c r="L62" s="106">
        <f t="shared" si="3"/>
        <v>0</v>
      </c>
      <c r="M62" s="106">
        <f t="shared" si="3"/>
        <v>0</v>
      </c>
      <c r="N62" s="106">
        <f t="shared" si="3"/>
        <v>500000</v>
      </c>
      <c r="O62" s="106">
        <f t="shared" si="3"/>
        <v>455000</v>
      </c>
      <c r="P62" s="106">
        <f t="shared" si="3"/>
        <v>1024042.5</v>
      </c>
      <c r="Q62" s="106">
        <f t="shared" si="3"/>
        <v>1004760</v>
      </c>
      <c r="R62" s="106">
        <f t="shared" si="3"/>
        <v>-11308</v>
      </c>
      <c r="S62" s="63"/>
      <c r="T62" s="20"/>
      <c r="U62" s="20"/>
      <c r="V62" s="20"/>
      <c r="W62" s="20"/>
      <c r="X62" s="20"/>
      <c r="Y62" s="20"/>
      <c r="Z62" s="20"/>
      <c r="AA62" s="8"/>
      <c r="AB62" s="8"/>
      <c r="AC62" s="8"/>
      <c r="AD62" s="8"/>
      <c r="AE62" s="8"/>
    </row>
    <row r="63" spans="1:31" s="6" customFormat="1" ht="10.5">
      <c r="A63" s="10"/>
      <c r="B63" s="8"/>
      <c r="C63" s="20"/>
      <c r="D63" s="20"/>
      <c r="E63" s="20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 t="s">
        <v>12</v>
      </c>
      <c r="C64" s="20">
        <f t="shared" ref="C64:R64" si="4">SUM(C62/50)</f>
        <v>17.38</v>
      </c>
      <c r="D64" s="20">
        <f t="shared" si="4"/>
        <v>0.76</v>
      </c>
      <c r="E64" s="20">
        <f t="shared" si="4"/>
        <v>15.1</v>
      </c>
      <c r="F64" s="106">
        <f t="shared" si="4"/>
        <v>-611.80999999999995</v>
      </c>
      <c r="G64" s="106">
        <f t="shared" si="4"/>
        <v>-14.35</v>
      </c>
      <c r="H64" s="106">
        <f t="shared" si="4"/>
        <v>1077.2</v>
      </c>
      <c r="I64" s="106">
        <f t="shared" si="4"/>
        <v>248</v>
      </c>
      <c r="J64" s="106">
        <f t="shared" si="4"/>
        <v>50</v>
      </c>
      <c r="K64" s="106">
        <f t="shared" si="4"/>
        <v>20</v>
      </c>
      <c r="L64" s="106">
        <f t="shared" si="4"/>
        <v>0</v>
      </c>
      <c r="M64" s="106">
        <f t="shared" si="4"/>
        <v>0</v>
      </c>
      <c r="N64" s="106">
        <f t="shared" si="4"/>
        <v>10000</v>
      </c>
      <c r="O64" s="106">
        <f t="shared" si="4"/>
        <v>9100</v>
      </c>
      <c r="P64" s="106">
        <f t="shared" si="4"/>
        <v>20480.849999999999</v>
      </c>
      <c r="Q64" s="106">
        <f t="shared" si="4"/>
        <v>20095.2</v>
      </c>
      <c r="R64" s="106">
        <f t="shared" si="4"/>
        <v>-226.16</v>
      </c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26">
      <c r="A65" s="47"/>
      <c r="B65" s="4"/>
      <c r="C65" s="48"/>
      <c r="D65" s="49"/>
      <c r="E65" s="49"/>
      <c r="F65" s="49"/>
      <c r="G65" s="49"/>
      <c r="H65" s="48"/>
      <c r="I65" s="48"/>
      <c r="J65" s="48"/>
      <c r="K65" s="48"/>
      <c r="L65" s="48"/>
      <c r="M65" s="103"/>
      <c r="P65" s="52"/>
      <c r="Q65" s="52"/>
      <c r="T65" s="48"/>
      <c r="U65" s="49"/>
      <c r="V65" s="49"/>
      <c r="W65" s="48"/>
      <c r="X65" s="48"/>
      <c r="Y65" s="48"/>
      <c r="Z65" s="48"/>
    </row>
    <row r="66" spans="1:26">
      <c r="A66" s="47"/>
      <c r="B66" s="4"/>
      <c r="C66" s="54"/>
      <c r="D66" s="49"/>
      <c r="E66" s="55"/>
      <c r="F66" s="55"/>
      <c r="G66" s="55"/>
      <c r="H66" s="48"/>
      <c r="I66" s="48"/>
      <c r="J66" s="48"/>
      <c r="K66" s="48"/>
      <c r="L66" s="50"/>
      <c r="M66" s="103"/>
      <c r="P66" s="56"/>
      <c r="Q66" s="54"/>
      <c r="T66" s="54"/>
      <c r="U66" s="49"/>
      <c r="V66" s="57"/>
      <c r="W66" s="48"/>
      <c r="X66" s="48"/>
      <c r="Y66" s="48"/>
      <c r="Z66" s="49"/>
    </row>
    <row r="67" spans="1:26">
      <c r="A67" s="7"/>
      <c r="B67" s="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04"/>
      <c r="N67" s="55"/>
      <c r="O67" s="55"/>
      <c r="P67" s="52"/>
      <c r="Q67" s="52"/>
      <c r="T67" s="57"/>
      <c r="U67" s="57"/>
      <c r="V67" s="57"/>
      <c r="W67" s="57"/>
      <c r="X67" s="57"/>
      <c r="Y67" s="57"/>
      <c r="Z67" s="57"/>
    </row>
    <row r="68" spans="1:26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26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26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26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26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26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26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26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26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26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26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26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</row>
    <row r="80" spans="1:26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</sheetData>
  <sheetProtection password="C6D9" sheet="1" formatCells="0" formatColumns="0" formatRows="0" insertColumns="0" insertRows="0" insertHyperlinks="0" deleteColumns="0" deleteRows="0" sort="0" autoFilter="0" pivotTables="0"/>
  <mergeCells count="18">
    <mergeCell ref="A1:R1"/>
    <mergeCell ref="A2:R2"/>
    <mergeCell ref="A3:R3"/>
    <mergeCell ref="C5:C7"/>
    <mergeCell ref="D5:D7"/>
    <mergeCell ref="E5:E7"/>
    <mergeCell ref="F5:F6"/>
    <mergeCell ref="G5:G7"/>
    <mergeCell ref="H5:H7"/>
    <mergeCell ref="I5:I7"/>
    <mergeCell ref="Q5:Q6"/>
    <mergeCell ref="S5:S7"/>
    <mergeCell ref="J5:J7"/>
    <mergeCell ref="K5:K7"/>
    <mergeCell ref="L5:L7"/>
    <mergeCell ref="M5:M7"/>
    <mergeCell ref="N5:O5"/>
    <mergeCell ref="P5:P6"/>
  </mergeCells>
  <phoneticPr fontId="16" type="noConversion"/>
  <pageMargins left="0.7" right="0.7" top="0.75" bottom="0.75" header="0.3" footer="0.3"/>
  <pageSetup paperSize="9" orientation="portrait" horizontalDpi="0" verticalDpi="0" r:id="rId1"/>
  <ignoredErrors>
    <ignoredError sqref="P8:P5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98"/>
  <sheetViews>
    <sheetView tabSelected="1" workbookViewId="0">
      <selection sqref="A1:IV65536"/>
    </sheetView>
  </sheetViews>
  <sheetFormatPr defaultRowHeight="15"/>
  <cols>
    <col min="1" max="1" width="6.375" style="2" bestFit="1" customWidth="1"/>
    <col min="2" max="2" width="16.125" style="2" bestFit="1" customWidth="1"/>
    <col min="3" max="3" width="6.25" style="51" bestFit="1" customWidth="1"/>
    <col min="4" max="4" width="3.75" style="51" bestFit="1" customWidth="1"/>
    <col min="5" max="5" width="4.625" style="51" bestFit="1" customWidth="1"/>
    <col min="6" max="6" width="10.125" style="51" bestFit="1" customWidth="1"/>
    <col min="7" max="7" width="8.375" style="51" customWidth="1"/>
    <col min="8" max="8" width="9.125" style="51" bestFit="1" customWidth="1"/>
    <col min="9" max="9" width="8.375" style="51" bestFit="1" customWidth="1"/>
    <col min="10" max="10" width="9.125" style="51" bestFit="1" customWidth="1"/>
    <col min="11" max="11" width="7.625" style="51" customWidth="1"/>
    <col min="12" max="12" width="8.75" style="51" hidden="1" customWidth="1"/>
    <col min="13" max="13" width="7.625" style="105" hidden="1" customWidth="1"/>
    <col min="14" max="14" width="9.125" style="51" bestFit="1" customWidth="1"/>
    <col min="15" max="15" width="9.125" style="51" customWidth="1"/>
    <col min="16" max="16" width="11.25" style="58" customWidth="1"/>
    <col min="17" max="17" width="10.375" style="58" bestFit="1" customWidth="1"/>
    <col min="18" max="18" width="9.5" style="53" customWidth="1"/>
    <col min="19" max="19" width="21" style="62" customWidth="1"/>
    <col min="20" max="20" width="14.875" style="4" customWidth="1"/>
    <col min="21" max="21" width="19.75" style="4" hidden="1" customWidth="1"/>
    <col min="22" max="22" width="16.875" style="4" hidden="1" customWidth="1"/>
    <col min="23" max="23" width="14.75" style="4" customWidth="1"/>
    <col min="24" max="31" width="9" style="4"/>
    <col min="32" max="16384" width="9" style="3"/>
  </cols>
  <sheetData>
    <row r="1" spans="1:31" s="5" customFormat="1" ht="18">
      <c r="A1" s="169" t="s">
        <v>19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61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31" s="6" customFormat="1" ht="10.5">
      <c r="A3" s="171" t="s">
        <v>231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6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1.25" thickBot="1">
      <c r="A4" s="10"/>
      <c r="B4" s="9"/>
      <c r="C4" s="11"/>
      <c r="D4" s="12"/>
      <c r="E4" s="12"/>
      <c r="F4" s="12"/>
      <c r="G4" s="12"/>
      <c r="H4" s="11"/>
      <c r="I4" s="11"/>
      <c r="J4" s="11"/>
      <c r="K4" s="11"/>
      <c r="L4" s="11"/>
      <c r="M4" s="78"/>
      <c r="N4" s="13"/>
      <c r="O4" s="14"/>
      <c r="P4" s="15"/>
      <c r="Q4" s="15"/>
      <c r="R4" s="16"/>
      <c r="S4" s="63"/>
      <c r="T4" s="1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>
      <c r="A5" s="17"/>
      <c r="B5" s="18"/>
      <c r="C5" s="161" t="s">
        <v>65</v>
      </c>
      <c r="D5" s="163" t="s">
        <v>66</v>
      </c>
      <c r="E5" s="163" t="s">
        <v>67</v>
      </c>
      <c r="F5" s="166" t="s">
        <v>68</v>
      </c>
      <c r="G5" s="163" t="s">
        <v>21</v>
      </c>
      <c r="H5" s="163" t="s">
        <v>69</v>
      </c>
      <c r="I5" s="163" t="s">
        <v>70</v>
      </c>
      <c r="J5" s="163" t="s">
        <v>64</v>
      </c>
      <c r="K5" s="163" t="s">
        <v>77</v>
      </c>
      <c r="L5" s="163" t="s">
        <v>78</v>
      </c>
      <c r="M5" s="174" t="s">
        <v>20</v>
      </c>
      <c r="N5" s="172" t="s">
        <v>72</v>
      </c>
      <c r="O5" s="173"/>
      <c r="P5" s="163" t="s">
        <v>80</v>
      </c>
      <c r="Q5" s="163" t="s">
        <v>79</v>
      </c>
      <c r="R5" s="153" t="s">
        <v>22</v>
      </c>
      <c r="S5" s="175" t="s">
        <v>138</v>
      </c>
      <c r="T5" s="1"/>
      <c r="U5" s="20"/>
      <c r="V5" s="20"/>
      <c r="W5" s="21"/>
      <c r="X5" s="21"/>
      <c r="Y5" s="21"/>
      <c r="Z5" s="21"/>
      <c r="AA5" s="8"/>
      <c r="AB5" s="8"/>
      <c r="AC5" s="8"/>
      <c r="AD5" s="8"/>
      <c r="AE5" s="8"/>
    </row>
    <row r="6" spans="1:31" s="6" customFormat="1" ht="21.75" thickBot="1">
      <c r="A6" s="22"/>
      <c r="B6" s="22"/>
      <c r="C6" s="162"/>
      <c r="D6" s="164"/>
      <c r="E6" s="164"/>
      <c r="F6" s="167"/>
      <c r="G6" s="164"/>
      <c r="H6" s="164"/>
      <c r="I6" s="164"/>
      <c r="J6" s="164"/>
      <c r="K6" s="164"/>
      <c r="L6" s="164"/>
      <c r="M6" s="164"/>
      <c r="N6" s="30" t="s">
        <v>73</v>
      </c>
      <c r="O6" s="43" t="s">
        <v>74</v>
      </c>
      <c r="P6" s="165"/>
      <c r="Q6" s="165"/>
      <c r="R6" s="154" t="s">
        <v>232</v>
      </c>
      <c r="S6" s="164"/>
      <c r="T6" s="8"/>
      <c r="U6" s="20"/>
      <c r="V6" s="20"/>
      <c r="W6" s="26"/>
      <c r="X6" s="26"/>
      <c r="Y6" s="26"/>
      <c r="Z6" s="26"/>
      <c r="AA6" s="8"/>
      <c r="AB6" s="8"/>
      <c r="AC6" s="8"/>
      <c r="AD6" s="8"/>
      <c r="AE6" s="8"/>
    </row>
    <row r="7" spans="1:31" s="6" customFormat="1" ht="11.25" thickBot="1">
      <c r="A7" s="27" t="s">
        <v>0</v>
      </c>
      <c r="B7" s="28" t="s">
        <v>1</v>
      </c>
      <c r="C7" s="162"/>
      <c r="D7" s="165"/>
      <c r="E7" s="165"/>
      <c r="F7" s="110" t="s">
        <v>81</v>
      </c>
      <c r="G7" s="165"/>
      <c r="H7" s="165"/>
      <c r="I7" s="165"/>
      <c r="J7" s="165"/>
      <c r="K7" s="165"/>
      <c r="L7" s="165"/>
      <c r="M7" s="165"/>
      <c r="N7" s="29" t="s">
        <v>75</v>
      </c>
      <c r="O7" s="23" t="s">
        <v>76</v>
      </c>
      <c r="P7" s="157" t="s">
        <v>4</v>
      </c>
      <c r="Q7" s="23" t="s">
        <v>4</v>
      </c>
      <c r="R7" s="144" t="s">
        <v>5</v>
      </c>
      <c r="S7" s="165"/>
      <c r="T7" s="1"/>
      <c r="U7" s="26"/>
      <c r="V7" s="26"/>
      <c r="W7" s="26"/>
      <c r="X7" s="26"/>
      <c r="Y7" s="26"/>
      <c r="Z7" s="26"/>
      <c r="AA7" s="8"/>
      <c r="AB7" s="8"/>
      <c r="AC7" s="8"/>
      <c r="AD7" s="8"/>
      <c r="AE7" s="8"/>
    </row>
    <row r="8" spans="1:31" s="6" customFormat="1" ht="10.5">
      <c r="A8" s="31" t="s">
        <v>2</v>
      </c>
      <c r="B8" s="126">
        <v>816</v>
      </c>
      <c r="C8" s="34">
        <f t="shared" ref="C8:C57" si="0">SUM(D8*3+E8)</f>
        <v>21</v>
      </c>
      <c r="D8" s="32">
        <v>3</v>
      </c>
      <c r="E8" s="33">
        <v>12</v>
      </c>
      <c r="F8" s="118">
        <v>-2500</v>
      </c>
      <c r="G8" s="65">
        <v>18600</v>
      </c>
      <c r="H8" s="65">
        <v>1500</v>
      </c>
      <c r="I8" s="65"/>
      <c r="J8" s="80"/>
      <c r="K8" s="81"/>
      <c r="L8" s="86"/>
      <c r="M8" s="82"/>
      <c r="N8" s="83">
        <v>10000</v>
      </c>
      <c r="O8" s="107">
        <v>10000</v>
      </c>
      <c r="P8" s="86">
        <f t="shared" ref="P8:P57" si="1">SUM(G8:O8)</f>
        <v>40100</v>
      </c>
      <c r="Q8" s="111">
        <v>19000</v>
      </c>
      <c r="R8" s="177">
        <f t="shared" ref="R8:R57" si="2">SUM(P8-Q8+F8)</f>
        <v>18600</v>
      </c>
      <c r="S8" s="145"/>
      <c r="T8" s="1"/>
      <c r="U8" s="20"/>
      <c r="V8" s="20"/>
      <c r="W8" s="20"/>
      <c r="X8" s="20"/>
      <c r="Y8" s="20"/>
      <c r="Z8" s="35"/>
      <c r="AA8" s="8"/>
      <c r="AB8" s="8"/>
      <c r="AC8" s="8"/>
      <c r="AD8" s="8"/>
      <c r="AE8" s="8"/>
    </row>
    <row r="9" spans="1:31" s="6" customFormat="1" ht="10.5">
      <c r="A9" s="36" t="s">
        <v>2</v>
      </c>
      <c r="B9" s="127" t="s">
        <v>23</v>
      </c>
      <c r="C9" s="156">
        <f t="shared" si="0"/>
        <v>26</v>
      </c>
      <c r="D9" s="32">
        <v>2</v>
      </c>
      <c r="E9" s="33">
        <v>20</v>
      </c>
      <c r="F9" s="116"/>
      <c r="G9" s="65"/>
      <c r="H9" s="65">
        <v>2100</v>
      </c>
      <c r="I9" s="65"/>
      <c r="J9" s="80"/>
      <c r="K9" s="84"/>
      <c r="L9" s="98"/>
      <c r="M9" s="85"/>
      <c r="N9" s="86">
        <v>10000</v>
      </c>
      <c r="O9" s="80">
        <v>10000</v>
      </c>
      <c r="P9" s="98">
        <f t="shared" si="1"/>
        <v>22100</v>
      </c>
      <c r="Q9" s="112">
        <v>21500</v>
      </c>
      <c r="R9" s="158">
        <f t="shared" si="2"/>
        <v>600</v>
      </c>
      <c r="S9" s="146"/>
      <c r="T9" s="1"/>
      <c r="U9" s="20"/>
      <c r="V9" s="20"/>
      <c r="W9" s="20"/>
      <c r="X9" s="20"/>
      <c r="Y9" s="20"/>
      <c r="Z9" s="35"/>
      <c r="AA9" s="8"/>
      <c r="AB9" s="8"/>
      <c r="AC9" s="8"/>
      <c r="AD9" s="8"/>
      <c r="AE9" s="8"/>
    </row>
    <row r="10" spans="1:31" s="6" customFormat="1" ht="10.5">
      <c r="A10" s="36" t="s">
        <v>2</v>
      </c>
      <c r="B10" s="127" t="s">
        <v>15</v>
      </c>
      <c r="C10" s="156">
        <f t="shared" si="0"/>
        <v>33</v>
      </c>
      <c r="D10" s="32">
        <v>1</v>
      </c>
      <c r="E10" s="33">
        <v>30</v>
      </c>
      <c r="F10" s="117">
        <v>500</v>
      </c>
      <c r="G10" s="65"/>
      <c r="H10" s="65">
        <v>4300</v>
      </c>
      <c r="I10" s="65">
        <v>500</v>
      </c>
      <c r="J10" s="80"/>
      <c r="K10" s="84"/>
      <c r="L10" s="98"/>
      <c r="M10" s="85"/>
      <c r="N10" s="86">
        <v>10000</v>
      </c>
      <c r="O10" s="80">
        <v>5000</v>
      </c>
      <c r="P10" s="98">
        <f t="shared" si="1"/>
        <v>19800</v>
      </c>
      <c r="Q10" s="112">
        <v>18600</v>
      </c>
      <c r="R10" s="158">
        <f t="shared" si="2"/>
        <v>1700</v>
      </c>
      <c r="S10" s="147"/>
      <c r="T10" s="1"/>
      <c r="U10" s="20"/>
      <c r="V10" s="20"/>
      <c r="W10" s="20"/>
      <c r="X10" s="20"/>
      <c r="Y10" s="20"/>
      <c r="Z10" s="35"/>
      <c r="AA10" s="8"/>
      <c r="AB10" s="8"/>
      <c r="AC10" s="8"/>
      <c r="AD10" s="8"/>
      <c r="AE10" s="8"/>
    </row>
    <row r="11" spans="1:31" s="6" customFormat="1" ht="10.5">
      <c r="A11" s="36" t="s">
        <v>2</v>
      </c>
      <c r="B11" s="127" t="s">
        <v>16</v>
      </c>
      <c r="C11" s="33">
        <f t="shared" si="0"/>
        <v>13</v>
      </c>
      <c r="D11" s="32"/>
      <c r="E11" s="33">
        <v>13</v>
      </c>
      <c r="F11" s="118">
        <v>-1000</v>
      </c>
      <c r="G11" s="65"/>
      <c r="H11" s="65">
        <v>2500</v>
      </c>
      <c r="I11" s="65">
        <v>500</v>
      </c>
      <c r="J11" s="80"/>
      <c r="K11" s="84">
        <v>500</v>
      </c>
      <c r="L11" s="98"/>
      <c r="M11" s="85"/>
      <c r="N11" s="86">
        <v>10000</v>
      </c>
      <c r="O11" s="80">
        <v>5000</v>
      </c>
      <c r="P11" s="98">
        <f t="shared" si="1"/>
        <v>18500</v>
      </c>
      <c r="Q11" s="112">
        <v>15000</v>
      </c>
      <c r="R11" s="158">
        <f t="shared" si="2"/>
        <v>2500</v>
      </c>
      <c r="S11" s="146"/>
      <c r="T11" s="1"/>
      <c r="U11" s="20"/>
      <c r="V11" s="26"/>
      <c r="W11" s="26"/>
      <c r="X11" s="20"/>
      <c r="Y11" s="20"/>
      <c r="Z11" s="35"/>
      <c r="AA11" s="8"/>
      <c r="AB11" s="8"/>
      <c r="AC11" s="8"/>
      <c r="AD11" s="8"/>
      <c r="AE11" s="8"/>
    </row>
    <row r="12" spans="1:31" s="6" customFormat="1" ht="10.5">
      <c r="A12" s="36" t="s">
        <v>2</v>
      </c>
      <c r="B12" s="128" t="s">
        <v>17</v>
      </c>
      <c r="C12" s="33">
        <f t="shared" si="0"/>
        <v>22</v>
      </c>
      <c r="D12" s="32">
        <v>1</v>
      </c>
      <c r="E12" s="33">
        <v>19</v>
      </c>
      <c r="F12" s="118">
        <v>-200</v>
      </c>
      <c r="G12" s="65"/>
      <c r="H12" s="65">
        <v>1500</v>
      </c>
      <c r="I12" s="65">
        <v>500</v>
      </c>
      <c r="J12" s="88"/>
      <c r="K12" s="84"/>
      <c r="L12" s="98"/>
      <c r="M12" s="85"/>
      <c r="N12" s="86">
        <v>10000</v>
      </c>
      <c r="O12" s="80">
        <v>5000</v>
      </c>
      <c r="P12" s="98">
        <f t="shared" si="1"/>
        <v>17000</v>
      </c>
      <c r="Q12" s="112">
        <v>16500</v>
      </c>
      <c r="R12" s="158">
        <f t="shared" si="2"/>
        <v>300</v>
      </c>
      <c r="S12" s="148"/>
      <c r="T12" s="8"/>
      <c r="U12" s="20"/>
      <c r="V12" s="26"/>
      <c r="W12" s="26"/>
      <c r="X12" s="20"/>
      <c r="Y12" s="20"/>
      <c r="Z12" s="35"/>
      <c r="AA12" s="8"/>
      <c r="AB12" s="8"/>
      <c r="AC12" s="8"/>
      <c r="AD12" s="8"/>
      <c r="AE12" s="8"/>
    </row>
    <row r="13" spans="1:31" s="6" customFormat="1" ht="10.5">
      <c r="A13" s="36" t="s">
        <v>2</v>
      </c>
      <c r="B13" s="128" t="s">
        <v>33</v>
      </c>
      <c r="C13" s="156">
        <f t="shared" si="0"/>
        <v>26</v>
      </c>
      <c r="D13" s="32"/>
      <c r="E13" s="33">
        <v>26</v>
      </c>
      <c r="F13" s="118"/>
      <c r="G13" s="65">
        <v>10600</v>
      </c>
      <c r="H13" s="65">
        <v>2100</v>
      </c>
      <c r="I13" s="65">
        <v>300</v>
      </c>
      <c r="J13" s="80"/>
      <c r="K13" s="84"/>
      <c r="L13" s="98"/>
      <c r="M13" s="85"/>
      <c r="N13" s="86">
        <v>10000</v>
      </c>
      <c r="O13" s="80">
        <v>10000</v>
      </c>
      <c r="P13" s="98">
        <f t="shared" si="1"/>
        <v>33000</v>
      </c>
      <c r="Q13" s="112">
        <v>25000</v>
      </c>
      <c r="R13" s="158">
        <f t="shared" si="2"/>
        <v>8000</v>
      </c>
      <c r="S13" s="148"/>
      <c r="T13" s="8"/>
      <c r="U13" s="20"/>
      <c r="V13" s="26"/>
      <c r="W13" s="26"/>
      <c r="X13" s="20"/>
      <c r="Y13" s="20"/>
      <c r="Z13" s="35"/>
      <c r="AA13" s="8"/>
      <c r="AB13" s="8"/>
      <c r="AC13" s="8"/>
      <c r="AD13" s="8"/>
      <c r="AE13" s="8"/>
    </row>
    <row r="14" spans="1:31" s="6" customFormat="1" ht="10.5">
      <c r="A14" s="36" t="s">
        <v>2</v>
      </c>
      <c r="B14" s="127" t="s">
        <v>34</v>
      </c>
      <c r="C14" s="156">
        <f t="shared" si="0"/>
        <v>26</v>
      </c>
      <c r="D14" s="24"/>
      <c r="E14" s="37">
        <v>26</v>
      </c>
      <c r="F14" s="119">
        <v>-1850</v>
      </c>
      <c r="G14" s="68">
        <v>3200</v>
      </c>
      <c r="H14" s="68">
        <v>1600</v>
      </c>
      <c r="I14" s="68">
        <v>1100</v>
      </c>
      <c r="J14" s="89"/>
      <c r="K14" s="81"/>
      <c r="L14" s="98"/>
      <c r="M14" s="85"/>
      <c r="N14" s="86">
        <v>10000</v>
      </c>
      <c r="O14" s="80">
        <v>5000</v>
      </c>
      <c r="P14" s="98">
        <f t="shared" si="1"/>
        <v>20900</v>
      </c>
      <c r="Q14" s="112">
        <v>17000</v>
      </c>
      <c r="R14" s="158">
        <f t="shared" si="2"/>
        <v>2050</v>
      </c>
      <c r="S14" s="148"/>
      <c r="T14" s="8"/>
      <c r="U14" s="20"/>
      <c r="V14" s="26"/>
      <c r="W14" s="26"/>
      <c r="X14" s="20"/>
      <c r="Y14" s="20"/>
      <c r="Z14" s="35"/>
      <c r="AA14" s="8"/>
      <c r="AB14" s="8"/>
      <c r="AC14" s="8"/>
      <c r="AD14" s="8"/>
      <c r="AE14" s="8"/>
    </row>
    <row r="15" spans="1:31" s="6" customFormat="1" ht="10.5">
      <c r="A15" s="36" t="s">
        <v>2</v>
      </c>
      <c r="B15" s="127" t="s">
        <v>18</v>
      </c>
      <c r="C15" s="33">
        <f t="shared" si="0"/>
        <v>20</v>
      </c>
      <c r="D15" s="32"/>
      <c r="E15" s="33">
        <v>20</v>
      </c>
      <c r="F15" s="118">
        <v>-100</v>
      </c>
      <c r="G15" s="65"/>
      <c r="H15" s="65">
        <v>500</v>
      </c>
      <c r="I15" s="65">
        <v>100</v>
      </c>
      <c r="J15" s="80"/>
      <c r="K15" s="84"/>
      <c r="L15" s="98"/>
      <c r="M15" s="85"/>
      <c r="N15" s="86">
        <v>10000</v>
      </c>
      <c r="O15" s="80">
        <v>10000</v>
      </c>
      <c r="P15" s="98">
        <f t="shared" si="1"/>
        <v>20600</v>
      </c>
      <c r="Q15" s="112">
        <v>21000</v>
      </c>
      <c r="R15" s="84">
        <f t="shared" si="2"/>
        <v>-500</v>
      </c>
      <c r="S15" s="148"/>
      <c r="T15" s="8"/>
      <c r="U15" s="20"/>
      <c r="V15" s="26"/>
      <c r="W15" s="26"/>
      <c r="X15" s="20"/>
      <c r="Y15" s="20"/>
      <c r="Z15" s="35"/>
      <c r="AA15" s="8"/>
      <c r="AB15" s="8"/>
      <c r="AC15" s="8"/>
      <c r="AD15" s="8"/>
      <c r="AE15" s="8"/>
    </row>
    <row r="16" spans="1:31" s="6" customFormat="1" ht="10.5">
      <c r="A16" s="36" t="s">
        <v>2</v>
      </c>
      <c r="B16" s="128" t="s">
        <v>35</v>
      </c>
      <c r="C16" s="156">
        <f t="shared" si="0"/>
        <v>27</v>
      </c>
      <c r="D16" s="32"/>
      <c r="E16" s="33">
        <v>27</v>
      </c>
      <c r="F16" s="118">
        <v>-400</v>
      </c>
      <c r="G16" s="65"/>
      <c r="H16" s="65">
        <v>1200</v>
      </c>
      <c r="I16" s="65">
        <v>100</v>
      </c>
      <c r="J16" s="80"/>
      <c r="K16" s="84"/>
      <c r="L16" s="98"/>
      <c r="M16" s="85"/>
      <c r="N16" s="86">
        <v>10000</v>
      </c>
      <c r="O16" s="80">
        <v>8000</v>
      </c>
      <c r="P16" s="98">
        <f t="shared" si="1"/>
        <v>19300</v>
      </c>
      <c r="Q16" s="112">
        <v>20000</v>
      </c>
      <c r="R16" s="84">
        <f t="shared" si="2"/>
        <v>-1100</v>
      </c>
      <c r="S16" s="148"/>
      <c r="T16" s="26"/>
      <c r="U16" s="20"/>
      <c r="V16" s="26"/>
      <c r="W16" s="26"/>
      <c r="X16" s="20"/>
      <c r="Y16" s="20"/>
      <c r="Z16" s="35"/>
      <c r="AA16" s="8"/>
      <c r="AB16" s="8"/>
      <c r="AC16" s="8"/>
      <c r="AD16" s="8"/>
      <c r="AE16" s="8"/>
    </row>
    <row r="17" spans="1:31" s="6" customFormat="1" ht="10.5">
      <c r="A17" s="36" t="s">
        <v>2</v>
      </c>
      <c r="B17" s="128" t="s">
        <v>36</v>
      </c>
      <c r="C17" s="156">
        <f t="shared" si="0"/>
        <v>29</v>
      </c>
      <c r="D17" s="24"/>
      <c r="E17" s="37">
        <v>29</v>
      </c>
      <c r="F17" s="139">
        <v>1000</v>
      </c>
      <c r="G17" s="68"/>
      <c r="H17" s="68">
        <v>4400</v>
      </c>
      <c r="I17" s="68">
        <v>600</v>
      </c>
      <c r="J17" s="89"/>
      <c r="K17" s="81">
        <v>500</v>
      </c>
      <c r="L17" s="86"/>
      <c r="M17" s="82"/>
      <c r="N17" s="86">
        <v>10000</v>
      </c>
      <c r="O17" s="80">
        <v>8000</v>
      </c>
      <c r="P17" s="98">
        <f t="shared" si="1"/>
        <v>23500</v>
      </c>
      <c r="Q17" s="112">
        <v>23500</v>
      </c>
      <c r="R17" s="158">
        <f t="shared" si="2"/>
        <v>1000</v>
      </c>
      <c r="S17" s="148"/>
      <c r="T17" s="8"/>
      <c r="U17" s="20"/>
      <c r="V17" s="26"/>
      <c r="W17" s="26"/>
      <c r="X17" s="20"/>
      <c r="Y17" s="20"/>
      <c r="Z17" s="35"/>
      <c r="AA17" s="8"/>
      <c r="AB17" s="8"/>
      <c r="AC17" s="8"/>
      <c r="AD17" s="8"/>
      <c r="AE17" s="8"/>
    </row>
    <row r="18" spans="1:31" s="6" customFormat="1" ht="10.5">
      <c r="A18" s="36" t="s">
        <v>2</v>
      </c>
      <c r="B18" s="128" t="s">
        <v>37</v>
      </c>
      <c r="C18" s="155">
        <f t="shared" si="0"/>
        <v>40</v>
      </c>
      <c r="D18" s="24">
        <v>3</v>
      </c>
      <c r="E18" s="37">
        <v>31</v>
      </c>
      <c r="F18" s="67"/>
      <c r="G18" s="68">
        <v>11900</v>
      </c>
      <c r="H18" s="68">
        <v>8000</v>
      </c>
      <c r="I18" s="68">
        <v>1100</v>
      </c>
      <c r="J18" s="89"/>
      <c r="K18" s="81"/>
      <c r="L18" s="86"/>
      <c r="M18" s="85"/>
      <c r="N18" s="86">
        <v>10000</v>
      </c>
      <c r="O18" s="80">
        <v>10000</v>
      </c>
      <c r="P18" s="98">
        <f t="shared" si="1"/>
        <v>41000</v>
      </c>
      <c r="Q18" s="112">
        <v>41000</v>
      </c>
      <c r="R18" s="84">
        <f t="shared" si="2"/>
        <v>0</v>
      </c>
      <c r="S18" s="148"/>
      <c r="T18" s="21"/>
      <c r="U18" s="20"/>
      <c r="V18" s="20"/>
      <c r="W18" s="20"/>
      <c r="X18" s="20"/>
      <c r="Y18" s="20"/>
      <c r="Z18" s="35"/>
      <c r="AA18" s="8"/>
      <c r="AB18" s="8"/>
      <c r="AC18" s="8"/>
      <c r="AD18" s="8"/>
      <c r="AE18" s="8"/>
    </row>
    <row r="19" spans="1:31" s="6" customFormat="1" ht="11.25" thickBot="1">
      <c r="A19" s="38" t="s">
        <v>2</v>
      </c>
      <c r="B19" s="129" t="s">
        <v>38</v>
      </c>
      <c r="C19" s="39">
        <f t="shared" si="0"/>
        <v>16</v>
      </c>
      <c r="D19" s="40"/>
      <c r="E19" s="39">
        <v>16</v>
      </c>
      <c r="F19" s="69"/>
      <c r="G19" s="70">
        <v>300</v>
      </c>
      <c r="H19" s="70">
        <v>500</v>
      </c>
      <c r="I19" s="70"/>
      <c r="J19" s="90"/>
      <c r="K19" s="91"/>
      <c r="L19" s="108"/>
      <c r="M19" s="92"/>
      <c r="N19" s="93">
        <v>10000</v>
      </c>
      <c r="O19" s="90">
        <v>8000</v>
      </c>
      <c r="P19" s="108">
        <f t="shared" si="1"/>
        <v>18800</v>
      </c>
      <c r="Q19" s="113">
        <v>18500</v>
      </c>
      <c r="R19" s="178">
        <f t="shared" si="2"/>
        <v>300</v>
      </c>
      <c r="S19" s="149"/>
      <c r="T19" s="26"/>
      <c r="U19" s="20"/>
      <c r="V19" s="26"/>
      <c r="W19" s="26"/>
      <c r="X19" s="20"/>
      <c r="Y19" s="20"/>
      <c r="Z19" s="35"/>
      <c r="AA19" s="8"/>
      <c r="AB19" s="8"/>
      <c r="AC19" s="8"/>
      <c r="AD19" s="8"/>
      <c r="AE19" s="8"/>
    </row>
    <row r="20" spans="1:31" s="6" customFormat="1" ht="10.5">
      <c r="A20" s="31" t="s">
        <v>3</v>
      </c>
      <c r="B20" s="127" t="s">
        <v>14</v>
      </c>
      <c r="C20" s="34">
        <f t="shared" si="0"/>
        <v>17</v>
      </c>
      <c r="D20" s="32">
        <v>1</v>
      </c>
      <c r="E20" s="33">
        <v>14</v>
      </c>
      <c r="F20" s="118">
        <v>-100</v>
      </c>
      <c r="G20" s="65"/>
      <c r="H20" s="65">
        <v>500</v>
      </c>
      <c r="I20" s="65">
        <v>100</v>
      </c>
      <c r="J20" s="80"/>
      <c r="K20" s="84"/>
      <c r="L20" s="83"/>
      <c r="M20" s="85"/>
      <c r="N20" s="83">
        <v>10000</v>
      </c>
      <c r="O20" s="107">
        <v>10000</v>
      </c>
      <c r="P20" s="86">
        <f t="shared" si="1"/>
        <v>20600</v>
      </c>
      <c r="Q20" s="111">
        <v>20500</v>
      </c>
      <c r="R20" s="143">
        <f t="shared" si="2"/>
        <v>0</v>
      </c>
      <c r="S20" s="150"/>
      <c r="T20" s="20"/>
      <c r="U20" s="20"/>
      <c r="V20" s="26"/>
      <c r="W20" s="26"/>
      <c r="X20" s="20"/>
      <c r="Y20" s="20"/>
      <c r="Z20" s="35"/>
      <c r="AA20" s="8"/>
      <c r="AB20" s="8"/>
      <c r="AC20" s="8"/>
      <c r="AD20" s="8"/>
      <c r="AE20" s="8"/>
    </row>
    <row r="21" spans="1:31" s="6" customFormat="1" ht="10.5">
      <c r="A21" s="36" t="s">
        <v>3</v>
      </c>
      <c r="B21" s="130" t="s">
        <v>39</v>
      </c>
      <c r="C21" s="156">
        <f t="shared" si="0"/>
        <v>30</v>
      </c>
      <c r="D21" s="32"/>
      <c r="E21" s="33">
        <v>30</v>
      </c>
      <c r="F21" s="118">
        <v>-717.5</v>
      </c>
      <c r="G21" s="65"/>
      <c r="H21" s="65">
        <v>3000</v>
      </c>
      <c r="I21" s="65">
        <v>700</v>
      </c>
      <c r="J21" s="80"/>
      <c r="K21" s="84"/>
      <c r="L21" s="98"/>
      <c r="M21" s="85"/>
      <c r="N21" s="86">
        <v>10000</v>
      </c>
      <c r="O21" s="80">
        <v>10000</v>
      </c>
      <c r="P21" s="98">
        <f t="shared" si="1"/>
        <v>23700</v>
      </c>
      <c r="Q21" s="112">
        <v>22500</v>
      </c>
      <c r="R21" s="158">
        <f t="shared" si="2"/>
        <v>482.5</v>
      </c>
      <c r="S21" s="148"/>
      <c r="T21" s="20"/>
      <c r="U21" s="20"/>
      <c r="V21" s="26"/>
      <c r="W21" s="26"/>
      <c r="X21" s="20"/>
      <c r="Y21" s="20"/>
      <c r="Z21" s="35"/>
      <c r="AA21" s="8"/>
      <c r="AB21" s="8"/>
      <c r="AC21" s="8"/>
      <c r="AD21" s="8"/>
      <c r="AE21" s="8"/>
    </row>
    <row r="22" spans="1:31" s="6" customFormat="1" ht="10.5">
      <c r="A22" s="36" t="s">
        <v>3</v>
      </c>
      <c r="B22" s="130" t="s">
        <v>40</v>
      </c>
      <c r="C22" s="155">
        <f t="shared" si="0"/>
        <v>37</v>
      </c>
      <c r="D22" s="32">
        <v>4</v>
      </c>
      <c r="E22" s="33">
        <v>25</v>
      </c>
      <c r="F22" s="118"/>
      <c r="G22" s="65">
        <v>11400</v>
      </c>
      <c r="H22" s="65">
        <v>4700</v>
      </c>
      <c r="I22" s="65">
        <v>2300</v>
      </c>
      <c r="J22" s="80">
        <v>1500</v>
      </c>
      <c r="K22" s="84"/>
      <c r="L22" s="98"/>
      <c r="M22" s="85"/>
      <c r="N22" s="86">
        <v>10000</v>
      </c>
      <c r="O22" s="80">
        <v>10000</v>
      </c>
      <c r="P22" s="98">
        <f t="shared" si="1"/>
        <v>39900</v>
      </c>
      <c r="Q22" s="112">
        <v>40000</v>
      </c>
      <c r="R22" s="84">
        <f t="shared" si="2"/>
        <v>-100</v>
      </c>
      <c r="S22" s="148"/>
      <c r="T22" s="8"/>
      <c r="U22" s="20"/>
      <c r="V22" s="20"/>
      <c r="W22" s="20"/>
      <c r="X22" s="20"/>
      <c r="Y22" s="20"/>
      <c r="Z22" s="35"/>
      <c r="AA22" s="8"/>
      <c r="AB22" s="8"/>
      <c r="AC22" s="8"/>
      <c r="AD22" s="8"/>
      <c r="AE22" s="8"/>
    </row>
    <row r="23" spans="1:31" s="6" customFormat="1" ht="10.5">
      <c r="A23" s="36" t="s">
        <v>3</v>
      </c>
      <c r="B23" s="128" t="s">
        <v>41</v>
      </c>
      <c r="C23" s="33">
        <f t="shared" si="0"/>
        <v>22</v>
      </c>
      <c r="D23" s="32"/>
      <c r="E23" s="33">
        <v>22</v>
      </c>
      <c r="F23" s="118">
        <v>-300</v>
      </c>
      <c r="G23" s="65"/>
      <c r="H23" s="65"/>
      <c r="I23" s="65">
        <v>500</v>
      </c>
      <c r="J23" s="80"/>
      <c r="K23" s="84"/>
      <c r="L23" s="98"/>
      <c r="M23" s="85"/>
      <c r="N23" s="86">
        <v>10000</v>
      </c>
      <c r="O23" s="80">
        <v>10000</v>
      </c>
      <c r="P23" s="98">
        <f t="shared" si="1"/>
        <v>20500</v>
      </c>
      <c r="Q23" s="112">
        <v>22000</v>
      </c>
      <c r="R23" s="84">
        <f t="shared" si="2"/>
        <v>-1800</v>
      </c>
      <c r="S23" s="148"/>
      <c r="T23" s="8"/>
      <c r="U23" s="20"/>
      <c r="V23" s="26"/>
      <c r="W23" s="26"/>
      <c r="X23" s="20"/>
      <c r="Y23" s="20"/>
      <c r="Z23" s="35"/>
      <c r="AA23" s="8"/>
      <c r="AB23" s="8"/>
      <c r="AC23" s="8"/>
      <c r="AD23" s="8"/>
      <c r="AE23" s="8"/>
    </row>
    <row r="24" spans="1:31" s="6" customFormat="1" ht="10.5">
      <c r="A24" s="36" t="s">
        <v>3</v>
      </c>
      <c r="B24" s="130" t="s">
        <v>42</v>
      </c>
      <c r="C24" s="156">
        <f t="shared" si="0"/>
        <v>30</v>
      </c>
      <c r="D24" s="24">
        <v>2</v>
      </c>
      <c r="E24" s="37">
        <v>24</v>
      </c>
      <c r="F24" s="119">
        <v>-1293</v>
      </c>
      <c r="G24" s="68">
        <v>15969</v>
      </c>
      <c r="H24" s="68">
        <v>4000</v>
      </c>
      <c r="I24" s="68"/>
      <c r="J24" s="89"/>
      <c r="K24" s="81"/>
      <c r="L24" s="98"/>
      <c r="M24" s="82"/>
      <c r="N24" s="86">
        <v>10000</v>
      </c>
      <c r="O24" s="89">
        <v>5000</v>
      </c>
      <c r="P24" s="98">
        <f t="shared" si="1"/>
        <v>34969</v>
      </c>
      <c r="Q24" s="112">
        <v>16000</v>
      </c>
      <c r="R24" s="158">
        <f t="shared" si="2"/>
        <v>17676</v>
      </c>
      <c r="S24" s="148"/>
      <c r="T24" s="1"/>
      <c r="U24" s="20"/>
      <c r="V24" s="26"/>
      <c r="W24" s="26"/>
      <c r="X24" s="20"/>
      <c r="Y24" s="20"/>
      <c r="Z24" s="35"/>
      <c r="AA24" s="8"/>
      <c r="AB24" s="8"/>
      <c r="AC24" s="8"/>
      <c r="AD24" s="8"/>
      <c r="AE24" s="8"/>
    </row>
    <row r="25" spans="1:31" s="6" customFormat="1" ht="10.5">
      <c r="A25" s="36" t="s">
        <v>3</v>
      </c>
      <c r="B25" s="127" t="s">
        <v>43</v>
      </c>
      <c r="C25" s="156">
        <f t="shared" si="0"/>
        <v>29</v>
      </c>
      <c r="D25" s="32">
        <v>3</v>
      </c>
      <c r="E25" s="33">
        <v>20</v>
      </c>
      <c r="F25" s="118">
        <v>-500</v>
      </c>
      <c r="G25" s="65"/>
      <c r="H25" s="65">
        <v>3900</v>
      </c>
      <c r="I25" s="65">
        <v>100</v>
      </c>
      <c r="J25" s="80"/>
      <c r="K25" s="84"/>
      <c r="L25" s="98"/>
      <c r="M25" s="85"/>
      <c r="N25" s="86">
        <v>10000</v>
      </c>
      <c r="O25" s="80">
        <v>10000</v>
      </c>
      <c r="P25" s="98">
        <f t="shared" si="1"/>
        <v>24000</v>
      </c>
      <c r="Q25" s="112">
        <v>22500</v>
      </c>
      <c r="R25" s="158">
        <f t="shared" si="2"/>
        <v>1000</v>
      </c>
      <c r="S25" s="148"/>
      <c r="T25" s="8"/>
      <c r="U25" s="20"/>
      <c r="V25" s="20"/>
      <c r="W25" s="20"/>
      <c r="X25" s="20"/>
      <c r="Y25" s="20"/>
      <c r="Z25" s="35"/>
      <c r="AA25" s="8"/>
      <c r="AB25" s="8"/>
      <c r="AC25" s="8"/>
      <c r="AD25" s="8"/>
      <c r="AE25" s="8"/>
    </row>
    <row r="26" spans="1:31" s="6" customFormat="1" ht="10.5">
      <c r="A26" s="36" t="s">
        <v>3</v>
      </c>
      <c r="B26" s="128" t="s">
        <v>44</v>
      </c>
      <c r="C26" s="33">
        <f t="shared" si="0"/>
        <v>18</v>
      </c>
      <c r="D26" s="32"/>
      <c r="E26" s="33">
        <v>18</v>
      </c>
      <c r="F26" s="118">
        <v>-100</v>
      </c>
      <c r="G26" s="65"/>
      <c r="H26" s="65">
        <v>500</v>
      </c>
      <c r="I26" s="65"/>
      <c r="J26" s="80"/>
      <c r="K26" s="84"/>
      <c r="L26" s="98"/>
      <c r="M26" s="85"/>
      <c r="N26" s="86">
        <v>10000</v>
      </c>
      <c r="O26" s="80">
        <v>10000</v>
      </c>
      <c r="P26" s="98">
        <f t="shared" si="1"/>
        <v>20500</v>
      </c>
      <c r="Q26" s="112">
        <v>21000</v>
      </c>
      <c r="R26" s="84">
        <f t="shared" si="2"/>
        <v>-600</v>
      </c>
      <c r="S26" s="148"/>
      <c r="T26" s="8"/>
      <c r="U26" s="20"/>
      <c r="V26" s="20"/>
      <c r="W26" s="20"/>
      <c r="X26" s="20"/>
      <c r="Y26" s="20"/>
      <c r="Z26" s="35"/>
      <c r="AA26" s="8"/>
      <c r="AB26" s="8"/>
      <c r="AC26" s="8"/>
      <c r="AD26" s="8"/>
      <c r="AE26" s="8"/>
    </row>
    <row r="27" spans="1:31" s="6" customFormat="1" ht="10.5">
      <c r="A27" s="36" t="s">
        <v>3</v>
      </c>
      <c r="B27" s="131" t="s">
        <v>45</v>
      </c>
      <c r="C27" s="156">
        <f t="shared" si="0"/>
        <v>31</v>
      </c>
      <c r="D27" s="32">
        <v>1</v>
      </c>
      <c r="E27" s="32">
        <v>28</v>
      </c>
      <c r="F27" s="120"/>
      <c r="G27" s="71">
        <v>17400</v>
      </c>
      <c r="H27" s="65">
        <v>3100</v>
      </c>
      <c r="I27" s="68">
        <v>100</v>
      </c>
      <c r="J27" s="89"/>
      <c r="K27" s="81"/>
      <c r="L27" s="98"/>
      <c r="M27" s="85"/>
      <c r="N27" s="86">
        <v>10000</v>
      </c>
      <c r="O27" s="80">
        <v>10000</v>
      </c>
      <c r="P27" s="98">
        <f t="shared" si="1"/>
        <v>40600</v>
      </c>
      <c r="Q27" s="112">
        <v>24000</v>
      </c>
      <c r="R27" s="158">
        <f t="shared" si="2"/>
        <v>16600</v>
      </c>
      <c r="S27" s="148"/>
      <c r="T27" s="8"/>
      <c r="U27" s="20"/>
      <c r="V27" s="20"/>
      <c r="W27" s="20"/>
      <c r="X27" s="20"/>
      <c r="Y27" s="20"/>
      <c r="Z27" s="35"/>
      <c r="AA27" s="8"/>
      <c r="AB27" s="8"/>
      <c r="AC27" s="8"/>
      <c r="AD27" s="8"/>
      <c r="AE27" s="8"/>
    </row>
    <row r="28" spans="1:31" s="6" customFormat="1" ht="10.5">
      <c r="A28" s="36" t="s">
        <v>3</v>
      </c>
      <c r="B28" s="128" t="s">
        <v>46</v>
      </c>
      <c r="C28" s="33">
        <f t="shared" si="0"/>
        <v>19</v>
      </c>
      <c r="D28" s="32"/>
      <c r="E28" s="32">
        <v>19</v>
      </c>
      <c r="F28" s="120">
        <v>-1840</v>
      </c>
      <c r="G28" s="71"/>
      <c r="H28" s="65"/>
      <c r="I28" s="65">
        <v>400</v>
      </c>
      <c r="J28" s="80"/>
      <c r="K28" s="84"/>
      <c r="L28" s="98"/>
      <c r="M28" s="85"/>
      <c r="N28" s="86">
        <v>10000</v>
      </c>
      <c r="O28" s="80">
        <v>5000</v>
      </c>
      <c r="P28" s="98">
        <f t="shared" si="1"/>
        <v>15400</v>
      </c>
      <c r="Q28" s="112">
        <v>15000</v>
      </c>
      <c r="R28" s="84">
        <f t="shared" si="2"/>
        <v>-1440</v>
      </c>
      <c r="S28" s="148"/>
      <c r="T28" s="1"/>
      <c r="U28" s="20"/>
      <c r="V28" s="26"/>
      <c r="W28" s="26"/>
      <c r="X28" s="20"/>
      <c r="Y28" s="20"/>
      <c r="Z28" s="35"/>
      <c r="AA28" s="8"/>
      <c r="AB28" s="8"/>
      <c r="AC28" s="8"/>
      <c r="AD28" s="8"/>
      <c r="AE28" s="8"/>
    </row>
    <row r="29" spans="1:31" s="6" customFormat="1" ht="10.5">
      <c r="A29" s="36" t="s">
        <v>3</v>
      </c>
      <c r="B29" s="131" t="s">
        <v>47</v>
      </c>
      <c r="C29" s="33">
        <f t="shared" si="0"/>
        <v>12</v>
      </c>
      <c r="D29" s="41"/>
      <c r="E29" s="41">
        <v>12</v>
      </c>
      <c r="F29" s="121"/>
      <c r="G29" s="72"/>
      <c r="H29" s="94"/>
      <c r="I29" s="94"/>
      <c r="J29" s="95"/>
      <c r="K29" s="96"/>
      <c r="L29" s="109"/>
      <c r="M29" s="97"/>
      <c r="N29" s="86">
        <v>10000</v>
      </c>
      <c r="O29" s="95">
        <v>10000</v>
      </c>
      <c r="P29" s="98">
        <f t="shared" si="1"/>
        <v>20000</v>
      </c>
      <c r="Q29" s="112">
        <v>20000</v>
      </c>
      <c r="R29" s="84">
        <f t="shared" si="2"/>
        <v>0</v>
      </c>
      <c r="S29" s="148"/>
      <c r="T29" s="1"/>
      <c r="U29" s="20"/>
      <c r="V29" s="20"/>
      <c r="W29" s="20"/>
      <c r="X29" s="20"/>
      <c r="Y29" s="20"/>
      <c r="Z29" s="35"/>
      <c r="AA29" s="8"/>
      <c r="AB29" s="8"/>
      <c r="AC29" s="8"/>
      <c r="AD29" s="8"/>
      <c r="AE29" s="8"/>
    </row>
    <row r="30" spans="1:31" s="6" customFormat="1" ht="10.5">
      <c r="A30" s="36" t="s">
        <v>3</v>
      </c>
      <c r="B30" s="127" t="s">
        <v>48</v>
      </c>
      <c r="C30" s="33">
        <f t="shared" si="0"/>
        <v>13</v>
      </c>
      <c r="D30" s="41"/>
      <c r="E30" s="41">
        <v>13</v>
      </c>
      <c r="F30" s="121"/>
      <c r="G30" s="72"/>
      <c r="H30" s="94"/>
      <c r="I30" s="94">
        <v>600</v>
      </c>
      <c r="J30" s="95"/>
      <c r="K30" s="96"/>
      <c r="L30" s="98"/>
      <c r="M30" s="97"/>
      <c r="N30" s="86">
        <v>10000</v>
      </c>
      <c r="O30" s="95">
        <v>10000</v>
      </c>
      <c r="P30" s="98">
        <f t="shared" si="1"/>
        <v>20600</v>
      </c>
      <c r="Q30" s="112">
        <v>20500</v>
      </c>
      <c r="R30" s="158">
        <f t="shared" si="2"/>
        <v>100</v>
      </c>
      <c r="S30" s="148"/>
      <c r="T30" s="1"/>
      <c r="U30" s="20"/>
      <c r="V30" s="20"/>
      <c r="W30" s="20"/>
      <c r="X30" s="20"/>
      <c r="Y30" s="20"/>
      <c r="Z30" s="35"/>
      <c r="AA30" s="8"/>
      <c r="AB30" s="8"/>
      <c r="AC30" s="8"/>
      <c r="AD30" s="8"/>
      <c r="AE30" s="8"/>
    </row>
    <row r="31" spans="1:31" s="6" customFormat="1" ht="11.25" thickBot="1">
      <c r="A31" s="38" t="s">
        <v>3</v>
      </c>
      <c r="B31" s="129" t="s">
        <v>6</v>
      </c>
      <c r="C31" s="39">
        <f t="shared" si="0"/>
        <v>15</v>
      </c>
      <c r="D31" s="40">
        <v>2</v>
      </c>
      <c r="E31" s="40">
        <v>9</v>
      </c>
      <c r="F31" s="122"/>
      <c r="G31" s="73"/>
      <c r="H31" s="70">
        <v>3500</v>
      </c>
      <c r="I31" s="70">
        <v>200</v>
      </c>
      <c r="J31" s="90"/>
      <c r="K31" s="91"/>
      <c r="L31" s="108"/>
      <c r="M31" s="92"/>
      <c r="N31" s="93">
        <v>10000</v>
      </c>
      <c r="O31" s="90">
        <v>10000</v>
      </c>
      <c r="P31" s="108">
        <f t="shared" si="1"/>
        <v>23700</v>
      </c>
      <c r="Q31" s="114">
        <v>24000</v>
      </c>
      <c r="R31" s="159">
        <f t="shared" si="2"/>
        <v>-300</v>
      </c>
      <c r="S31" s="149"/>
      <c r="T31" s="1"/>
      <c r="U31" s="20"/>
      <c r="V31" s="20"/>
      <c r="W31" s="20"/>
      <c r="X31" s="20"/>
      <c r="Y31" s="20"/>
      <c r="Z31" s="35"/>
      <c r="AA31" s="8"/>
      <c r="AB31" s="8"/>
      <c r="AC31" s="8"/>
      <c r="AD31" s="8"/>
      <c r="AE31" s="8"/>
    </row>
    <row r="32" spans="1:31" s="6" customFormat="1" ht="10.5">
      <c r="A32" s="31" t="s">
        <v>7</v>
      </c>
      <c r="B32" s="128" t="s">
        <v>13</v>
      </c>
      <c r="C32" s="160">
        <f t="shared" si="0"/>
        <v>29</v>
      </c>
      <c r="D32" s="32">
        <v>1</v>
      </c>
      <c r="E32" s="33">
        <v>26</v>
      </c>
      <c r="F32" s="118">
        <v>-400</v>
      </c>
      <c r="G32" s="65"/>
      <c r="H32" s="65">
        <v>1900</v>
      </c>
      <c r="I32" s="65">
        <v>700</v>
      </c>
      <c r="J32" s="80">
        <v>1000</v>
      </c>
      <c r="K32" s="84"/>
      <c r="L32" s="98"/>
      <c r="M32" s="85"/>
      <c r="N32" s="83">
        <v>10000</v>
      </c>
      <c r="O32" s="79">
        <v>10000</v>
      </c>
      <c r="P32" s="86">
        <f t="shared" si="1"/>
        <v>23600</v>
      </c>
      <c r="Q32" s="115">
        <v>24000</v>
      </c>
      <c r="R32" s="81">
        <f t="shared" si="2"/>
        <v>-800</v>
      </c>
      <c r="S32" s="150"/>
      <c r="T32" s="8"/>
      <c r="U32" s="20"/>
      <c r="V32" s="26"/>
      <c r="W32" s="26"/>
      <c r="X32" s="20"/>
      <c r="Y32" s="20"/>
      <c r="Z32" s="35"/>
      <c r="AA32" s="8"/>
      <c r="AB32" s="8"/>
      <c r="AC32" s="8"/>
      <c r="AD32" s="8"/>
      <c r="AE32" s="8"/>
    </row>
    <row r="33" spans="1:31" s="6" customFormat="1" ht="10.5">
      <c r="A33" s="36" t="s">
        <v>7</v>
      </c>
      <c r="B33" s="127" t="s">
        <v>49</v>
      </c>
      <c r="C33" s="156">
        <f t="shared" si="0"/>
        <v>25</v>
      </c>
      <c r="D33" s="32">
        <v>1</v>
      </c>
      <c r="E33" s="33">
        <v>22</v>
      </c>
      <c r="F33" s="118"/>
      <c r="G33" s="65">
        <v>17900</v>
      </c>
      <c r="H33" s="65">
        <v>2000</v>
      </c>
      <c r="I33" s="65">
        <v>500</v>
      </c>
      <c r="J33" s="80"/>
      <c r="K33" s="84"/>
      <c r="L33" s="98"/>
      <c r="M33" s="85"/>
      <c r="N33" s="86">
        <v>10000</v>
      </c>
      <c r="O33" s="80">
        <v>10000</v>
      </c>
      <c r="P33" s="98">
        <f t="shared" si="1"/>
        <v>40400</v>
      </c>
      <c r="Q33" s="112">
        <v>21000</v>
      </c>
      <c r="R33" s="158">
        <f t="shared" si="2"/>
        <v>19400</v>
      </c>
      <c r="S33" s="148"/>
      <c r="T33" s="1"/>
      <c r="U33" s="20"/>
      <c r="V33" s="26"/>
      <c r="W33" s="26"/>
      <c r="X33" s="20"/>
      <c r="Y33" s="20"/>
      <c r="Z33" s="35"/>
      <c r="AA33" s="8"/>
      <c r="AB33" s="8"/>
      <c r="AC33" s="8"/>
      <c r="AD33" s="8"/>
      <c r="AE33" s="8"/>
    </row>
    <row r="34" spans="1:31" s="6" customFormat="1" ht="10.5">
      <c r="A34" s="36" t="s">
        <v>7</v>
      </c>
      <c r="B34" s="130" t="s">
        <v>51</v>
      </c>
      <c r="C34" s="33">
        <f t="shared" si="0"/>
        <v>20</v>
      </c>
      <c r="D34" s="32">
        <v>1</v>
      </c>
      <c r="E34" s="33">
        <v>17</v>
      </c>
      <c r="F34" s="118"/>
      <c r="G34" s="65">
        <v>2400</v>
      </c>
      <c r="H34" s="65">
        <v>2000</v>
      </c>
      <c r="I34" s="65">
        <v>100</v>
      </c>
      <c r="J34" s="80"/>
      <c r="K34" s="84"/>
      <c r="L34" s="98"/>
      <c r="M34" s="85"/>
      <c r="N34" s="86">
        <v>10000</v>
      </c>
      <c r="O34" s="89">
        <v>10000</v>
      </c>
      <c r="P34" s="98">
        <f t="shared" si="1"/>
        <v>24500</v>
      </c>
      <c r="Q34" s="112">
        <v>22100</v>
      </c>
      <c r="R34" s="158">
        <f t="shared" si="2"/>
        <v>2400</v>
      </c>
      <c r="S34" s="148"/>
      <c r="T34" s="8"/>
      <c r="U34" s="20"/>
      <c r="V34" s="20"/>
      <c r="W34" s="20"/>
      <c r="X34" s="20"/>
      <c r="Y34" s="20"/>
      <c r="Z34" s="35"/>
      <c r="AA34" s="8"/>
      <c r="AB34" s="8"/>
      <c r="AC34" s="8"/>
      <c r="AD34" s="8"/>
      <c r="AE34" s="8"/>
    </row>
    <row r="35" spans="1:31" s="6" customFormat="1" ht="10.5">
      <c r="A35" s="36" t="s">
        <v>7</v>
      </c>
      <c r="B35" s="127" t="s">
        <v>50</v>
      </c>
      <c r="C35" s="33">
        <f t="shared" si="0"/>
        <v>17</v>
      </c>
      <c r="D35" s="32"/>
      <c r="E35" s="32">
        <v>17</v>
      </c>
      <c r="F35" s="120"/>
      <c r="G35" s="71">
        <v>9200</v>
      </c>
      <c r="H35" s="65">
        <v>500</v>
      </c>
      <c r="I35" s="65"/>
      <c r="J35" s="80"/>
      <c r="K35" s="84"/>
      <c r="L35" s="98"/>
      <c r="M35" s="85"/>
      <c r="N35" s="86">
        <v>10000</v>
      </c>
      <c r="O35" s="80">
        <v>10000</v>
      </c>
      <c r="P35" s="98">
        <f t="shared" si="1"/>
        <v>29700</v>
      </c>
      <c r="Q35" s="112">
        <v>20800</v>
      </c>
      <c r="R35" s="158">
        <f t="shared" si="2"/>
        <v>8900</v>
      </c>
      <c r="S35" s="148"/>
      <c r="T35" s="8"/>
      <c r="U35" s="20"/>
      <c r="V35" s="26"/>
      <c r="W35" s="26"/>
      <c r="X35" s="20"/>
      <c r="Y35" s="20"/>
      <c r="Z35" s="35"/>
      <c r="AA35" s="8"/>
      <c r="AB35" s="8"/>
      <c r="AC35" s="8"/>
      <c r="AD35" s="8"/>
      <c r="AE35" s="8"/>
    </row>
    <row r="36" spans="1:31" s="6" customFormat="1" ht="10.5">
      <c r="A36" s="36" t="s">
        <v>7</v>
      </c>
      <c r="B36" s="127" t="s">
        <v>26</v>
      </c>
      <c r="C36" s="33">
        <f t="shared" si="0"/>
        <v>14</v>
      </c>
      <c r="D36" s="32"/>
      <c r="E36" s="32">
        <v>14</v>
      </c>
      <c r="F36" s="120">
        <v>-500</v>
      </c>
      <c r="G36" s="71"/>
      <c r="H36" s="65">
        <v>1000</v>
      </c>
      <c r="I36" s="65">
        <v>200</v>
      </c>
      <c r="J36" s="80"/>
      <c r="K36" s="84"/>
      <c r="L36" s="98"/>
      <c r="M36" s="85"/>
      <c r="N36" s="86">
        <v>10000</v>
      </c>
      <c r="O36" s="80">
        <v>10000</v>
      </c>
      <c r="P36" s="98">
        <f t="shared" si="1"/>
        <v>21200</v>
      </c>
      <c r="Q36" s="112">
        <v>21100</v>
      </c>
      <c r="R36" s="84">
        <f t="shared" si="2"/>
        <v>-400</v>
      </c>
      <c r="S36" s="148"/>
      <c r="T36" s="8"/>
      <c r="U36" s="20"/>
      <c r="V36" s="26"/>
      <c r="W36" s="26"/>
      <c r="X36" s="20"/>
      <c r="Y36" s="20"/>
      <c r="Z36" s="35"/>
      <c r="AA36" s="8"/>
      <c r="AB36" s="8"/>
      <c r="AC36" s="8"/>
      <c r="AD36" s="8"/>
      <c r="AE36" s="8"/>
    </row>
    <row r="37" spans="1:31" s="6" customFormat="1" ht="10.5">
      <c r="A37" s="36" t="s">
        <v>7</v>
      </c>
      <c r="B37" s="127" t="s">
        <v>30</v>
      </c>
      <c r="C37" s="33">
        <f t="shared" si="0"/>
        <v>16</v>
      </c>
      <c r="D37" s="32">
        <v>1</v>
      </c>
      <c r="E37" s="32">
        <v>13</v>
      </c>
      <c r="F37" s="120"/>
      <c r="G37" s="71"/>
      <c r="H37" s="65">
        <v>1000</v>
      </c>
      <c r="I37" s="65"/>
      <c r="J37" s="65"/>
      <c r="K37" s="98"/>
      <c r="L37" s="98"/>
      <c r="M37" s="85"/>
      <c r="N37" s="86">
        <v>10000</v>
      </c>
      <c r="O37" s="80">
        <v>8000</v>
      </c>
      <c r="P37" s="98">
        <f t="shared" si="1"/>
        <v>19000</v>
      </c>
      <c r="Q37" s="112">
        <v>19000</v>
      </c>
      <c r="R37" s="84">
        <f t="shared" si="2"/>
        <v>0</v>
      </c>
      <c r="S37" s="148"/>
      <c r="T37" s="8"/>
      <c r="U37" s="20"/>
      <c r="V37" s="26"/>
      <c r="W37" s="26"/>
      <c r="X37" s="20"/>
      <c r="Y37" s="20"/>
      <c r="Z37" s="35"/>
      <c r="AA37" s="8"/>
      <c r="AB37" s="8"/>
      <c r="AC37" s="8"/>
      <c r="AD37" s="8"/>
      <c r="AE37" s="8"/>
    </row>
    <row r="38" spans="1:31" s="6" customFormat="1" ht="10.5">
      <c r="A38" s="36" t="s">
        <v>7</v>
      </c>
      <c r="B38" s="127" t="s">
        <v>52</v>
      </c>
      <c r="C38" s="33">
        <f t="shared" si="0"/>
        <v>23</v>
      </c>
      <c r="D38" s="24">
        <v>2</v>
      </c>
      <c r="E38" s="24">
        <v>17</v>
      </c>
      <c r="F38" s="123">
        <v>-1050</v>
      </c>
      <c r="G38" s="74"/>
      <c r="H38" s="68">
        <v>1500</v>
      </c>
      <c r="I38" s="68">
        <v>600</v>
      </c>
      <c r="J38" s="89"/>
      <c r="K38" s="81"/>
      <c r="L38" s="86"/>
      <c r="M38" s="82"/>
      <c r="N38" s="86">
        <v>10000</v>
      </c>
      <c r="O38" s="80">
        <v>10000</v>
      </c>
      <c r="P38" s="98">
        <f t="shared" si="1"/>
        <v>22100</v>
      </c>
      <c r="Q38" s="112">
        <v>22000</v>
      </c>
      <c r="R38" s="84">
        <f t="shared" si="2"/>
        <v>-950</v>
      </c>
      <c r="S38" s="148"/>
      <c r="T38" s="8"/>
      <c r="U38" s="20"/>
      <c r="V38" s="20"/>
      <c r="W38" s="20"/>
      <c r="X38" s="20"/>
      <c r="Y38" s="20"/>
      <c r="Z38" s="35"/>
      <c r="AA38" s="8"/>
      <c r="AB38" s="8"/>
      <c r="AC38" s="8"/>
      <c r="AD38" s="8"/>
      <c r="AE38" s="8"/>
    </row>
    <row r="39" spans="1:31" s="6" customFormat="1" ht="10.5">
      <c r="A39" s="36" t="s">
        <v>7</v>
      </c>
      <c r="B39" s="127" t="s">
        <v>55</v>
      </c>
      <c r="C39" s="156">
        <f t="shared" si="0"/>
        <v>31</v>
      </c>
      <c r="D39" s="32">
        <v>1</v>
      </c>
      <c r="E39" s="32">
        <v>28</v>
      </c>
      <c r="F39" s="120"/>
      <c r="G39" s="71"/>
      <c r="H39" s="65">
        <v>2600</v>
      </c>
      <c r="I39" s="65">
        <v>100</v>
      </c>
      <c r="J39" s="80"/>
      <c r="K39" s="84"/>
      <c r="L39" s="98"/>
      <c r="M39" s="85"/>
      <c r="N39" s="86">
        <v>10000</v>
      </c>
      <c r="O39" s="80">
        <v>10000</v>
      </c>
      <c r="P39" s="98">
        <f t="shared" si="1"/>
        <v>22700</v>
      </c>
      <c r="Q39" s="112">
        <v>22500</v>
      </c>
      <c r="R39" s="158">
        <f t="shared" si="2"/>
        <v>200</v>
      </c>
      <c r="S39" s="148"/>
      <c r="T39" s="8"/>
      <c r="U39" s="20"/>
      <c r="V39" s="20"/>
      <c r="W39" s="20"/>
      <c r="X39" s="20"/>
      <c r="Y39" s="20"/>
      <c r="Z39" s="35"/>
      <c r="AA39" s="8"/>
      <c r="AB39" s="8"/>
      <c r="AC39" s="8"/>
      <c r="AD39" s="8"/>
      <c r="AE39" s="8"/>
    </row>
    <row r="40" spans="1:31" s="6" customFormat="1" ht="10.5">
      <c r="A40" s="36" t="s">
        <v>7</v>
      </c>
      <c r="B40" s="128" t="s">
        <v>53</v>
      </c>
      <c r="C40" s="33">
        <f t="shared" si="0"/>
        <v>19</v>
      </c>
      <c r="D40" s="32"/>
      <c r="E40" s="32">
        <v>19</v>
      </c>
      <c r="F40" s="120"/>
      <c r="G40" s="71"/>
      <c r="H40" s="65">
        <v>500</v>
      </c>
      <c r="I40" s="65"/>
      <c r="J40" s="80"/>
      <c r="K40" s="84"/>
      <c r="L40" s="98"/>
      <c r="M40" s="85"/>
      <c r="N40" s="86">
        <v>10000</v>
      </c>
      <c r="O40" s="80">
        <v>5000</v>
      </c>
      <c r="P40" s="98">
        <f t="shared" si="1"/>
        <v>15500</v>
      </c>
      <c r="Q40" s="112">
        <v>15000</v>
      </c>
      <c r="R40" s="158">
        <f t="shared" si="2"/>
        <v>500</v>
      </c>
      <c r="S40" s="148"/>
      <c r="T40" s="1"/>
      <c r="U40" s="20"/>
      <c r="V40" s="20"/>
      <c r="W40" s="20"/>
      <c r="X40" s="20"/>
      <c r="Y40" s="20"/>
      <c r="Z40" s="35"/>
      <c r="AA40" s="8"/>
      <c r="AB40" s="8"/>
      <c r="AC40" s="8"/>
      <c r="AD40" s="8"/>
      <c r="AE40" s="8"/>
    </row>
    <row r="41" spans="1:31" s="6" customFormat="1" ht="10.5">
      <c r="A41" s="36" t="s">
        <v>226</v>
      </c>
      <c r="B41" s="127" t="s">
        <v>56</v>
      </c>
      <c r="C41" s="33">
        <f t="shared" si="0"/>
        <v>12</v>
      </c>
      <c r="D41" s="24"/>
      <c r="E41" s="37">
        <v>12</v>
      </c>
      <c r="F41" s="119">
        <v>-200</v>
      </c>
      <c r="G41" s="68"/>
      <c r="H41" s="68"/>
      <c r="I41" s="68">
        <v>200</v>
      </c>
      <c r="J41" s="89"/>
      <c r="K41" s="81"/>
      <c r="L41" s="98"/>
      <c r="M41" s="85"/>
      <c r="N41" s="86">
        <v>10000</v>
      </c>
      <c r="O41" s="89">
        <v>10000</v>
      </c>
      <c r="P41" s="98">
        <f t="shared" si="1"/>
        <v>20200</v>
      </c>
      <c r="Q41" s="112">
        <v>20000</v>
      </c>
      <c r="R41" s="84">
        <f t="shared" si="2"/>
        <v>0</v>
      </c>
      <c r="S41" s="151"/>
      <c r="T41" s="8"/>
      <c r="U41" s="20"/>
      <c r="V41" s="26"/>
      <c r="W41" s="20"/>
      <c r="X41" s="20"/>
      <c r="Y41" s="20"/>
      <c r="Z41" s="35"/>
      <c r="AA41" s="8"/>
      <c r="AB41" s="8"/>
      <c r="AC41" s="8"/>
      <c r="AD41" s="8"/>
      <c r="AE41" s="8"/>
    </row>
    <row r="42" spans="1:31" s="6" customFormat="1" ht="10.5">
      <c r="A42" s="36" t="s">
        <v>7</v>
      </c>
      <c r="B42" s="132" t="s">
        <v>54</v>
      </c>
      <c r="C42" s="33">
        <f t="shared" si="0"/>
        <v>19</v>
      </c>
      <c r="D42" s="32">
        <v>2</v>
      </c>
      <c r="E42" s="33">
        <v>13</v>
      </c>
      <c r="F42" s="118"/>
      <c r="G42" s="65"/>
      <c r="H42" s="65">
        <v>1000</v>
      </c>
      <c r="I42" s="65"/>
      <c r="J42" s="80"/>
      <c r="K42" s="84"/>
      <c r="L42" s="98"/>
      <c r="M42" s="85"/>
      <c r="N42" s="86">
        <v>10000</v>
      </c>
      <c r="O42" s="80">
        <v>10000</v>
      </c>
      <c r="P42" s="98">
        <f t="shared" si="1"/>
        <v>21000</v>
      </c>
      <c r="Q42" s="112">
        <v>22000</v>
      </c>
      <c r="R42" s="84">
        <f t="shared" si="2"/>
        <v>-1000</v>
      </c>
      <c r="S42" s="148"/>
      <c r="T42" s="8"/>
      <c r="U42" s="20"/>
      <c r="V42" s="20"/>
      <c r="W42" s="20"/>
      <c r="X42" s="20"/>
      <c r="Y42" s="20"/>
      <c r="Z42" s="35"/>
      <c r="AA42" s="8"/>
      <c r="AB42" s="8"/>
      <c r="AC42" s="8"/>
      <c r="AD42" s="8"/>
      <c r="AE42" s="8"/>
    </row>
    <row r="43" spans="1:31" s="6" customFormat="1" ht="10.5">
      <c r="A43" s="36" t="s">
        <v>7</v>
      </c>
      <c r="B43" s="127" t="s">
        <v>28</v>
      </c>
      <c r="C43" s="33">
        <f t="shared" si="0"/>
        <v>20</v>
      </c>
      <c r="D43" s="32">
        <v>2</v>
      </c>
      <c r="E43" s="33">
        <v>14</v>
      </c>
      <c r="F43" s="118">
        <v>-460</v>
      </c>
      <c r="G43" s="65"/>
      <c r="H43" s="65">
        <v>1500</v>
      </c>
      <c r="I43" s="65"/>
      <c r="J43" s="80"/>
      <c r="K43" s="84"/>
      <c r="L43" s="98"/>
      <c r="M43" s="85"/>
      <c r="N43" s="86">
        <v>10000</v>
      </c>
      <c r="O43" s="80">
        <v>10000</v>
      </c>
      <c r="P43" s="98">
        <f t="shared" si="1"/>
        <v>21500</v>
      </c>
      <c r="Q43" s="112">
        <v>22200</v>
      </c>
      <c r="R43" s="84">
        <f t="shared" si="2"/>
        <v>-1160</v>
      </c>
      <c r="S43" s="148"/>
      <c r="T43" s="8"/>
      <c r="U43" s="20"/>
      <c r="V43" s="20"/>
      <c r="W43" s="20"/>
      <c r="X43" s="26"/>
      <c r="Y43" s="20"/>
      <c r="Z43" s="35"/>
      <c r="AA43" s="8"/>
      <c r="AB43" s="8"/>
      <c r="AC43" s="8"/>
      <c r="AD43" s="8"/>
      <c r="AE43" s="8"/>
    </row>
    <row r="44" spans="1:31" s="6" customFormat="1" ht="11.25" thickBot="1">
      <c r="A44" s="42" t="s">
        <v>7</v>
      </c>
      <c r="B44" s="129" t="s">
        <v>57</v>
      </c>
      <c r="C44" s="39">
        <f t="shared" si="0"/>
        <v>14</v>
      </c>
      <c r="D44" s="43">
        <v>1</v>
      </c>
      <c r="E44" s="29">
        <v>11</v>
      </c>
      <c r="F44" s="124"/>
      <c r="G44" s="76"/>
      <c r="H44" s="76">
        <v>500</v>
      </c>
      <c r="I44" s="76"/>
      <c r="J44" s="99"/>
      <c r="K44" s="100"/>
      <c r="L44" s="93"/>
      <c r="M44" s="101"/>
      <c r="N44" s="93">
        <v>10000</v>
      </c>
      <c r="O44" s="79">
        <v>10000</v>
      </c>
      <c r="P44" s="108">
        <f t="shared" si="1"/>
        <v>20500</v>
      </c>
      <c r="Q44" s="113">
        <v>20500</v>
      </c>
      <c r="R44" s="96">
        <f t="shared" si="2"/>
        <v>0</v>
      </c>
      <c r="S44" s="149"/>
      <c r="T44" s="1"/>
      <c r="U44" s="20"/>
      <c r="V44" s="26"/>
      <c r="W44" s="26"/>
      <c r="X44" s="20"/>
      <c r="Y44" s="20"/>
      <c r="Z44" s="35"/>
      <c r="AA44" s="8"/>
      <c r="AB44" s="8"/>
      <c r="AC44" s="8"/>
      <c r="AD44" s="8"/>
      <c r="AE44" s="8"/>
    </row>
    <row r="45" spans="1:31" s="6" customFormat="1" ht="10.5">
      <c r="A45" s="44" t="s">
        <v>8</v>
      </c>
      <c r="B45" s="130" t="s">
        <v>27</v>
      </c>
      <c r="C45" s="34">
        <f t="shared" si="0"/>
        <v>18</v>
      </c>
      <c r="D45" s="32">
        <v>1</v>
      </c>
      <c r="E45" s="33">
        <v>15</v>
      </c>
      <c r="F45" s="118">
        <v>-180</v>
      </c>
      <c r="G45" s="65"/>
      <c r="H45" s="65">
        <v>1000</v>
      </c>
      <c r="I45" s="65"/>
      <c r="J45" s="80"/>
      <c r="K45" s="84"/>
      <c r="L45" s="98"/>
      <c r="M45" s="85"/>
      <c r="N45" s="83">
        <v>10000</v>
      </c>
      <c r="O45" s="107">
        <v>10000</v>
      </c>
      <c r="P45" s="86">
        <f t="shared" si="1"/>
        <v>21000</v>
      </c>
      <c r="Q45" s="111">
        <v>21000</v>
      </c>
      <c r="R45" s="143">
        <f t="shared" si="2"/>
        <v>-180</v>
      </c>
      <c r="S45" s="150"/>
      <c r="T45" s="8"/>
      <c r="U45" s="20"/>
      <c r="V45" s="26"/>
      <c r="W45" s="26"/>
      <c r="X45" s="20"/>
      <c r="Y45" s="20"/>
      <c r="Z45" s="35"/>
      <c r="AA45" s="8"/>
      <c r="AB45" s="8"/>
      <c r="AC45" s="8"/>
      <c r="AD45" s="8"/>
      <c r="AE45" s="8"/>
    </row>
    <row r="46" spans="1:31" s="6" customFormat="1" ht="10.5">
      <c r="A46" s="36" t="s">
        <v>8</v>
      </c>
      <c r="B46" s="127" t="s">
        <v>9</v>
      </c>
      <c r="C46" s="33">
        <f t="shared" si="0"/>
        <v>10</v>
      </c>
      <c r="D46" s="32"/>
      <c r="E46" s="33">
        <v>10</v>
      </c>
      <c r="F46" s="118"/>
      <c r="G46" s="65"/>
      <c r="H46" s="65"/>
      <c r="I46" s="65"/>
      <c r="J46" s="80"/>
      <c r="K46" s="84"/>
      <c r="L46" s="98"/>
      <c r="M46" s="85"/>
      <c r="N46" s="86">
        <v>10000</v>
      </c>
      <c r="O46" s="80">
        <v>10000</v>
      </c>
      <c r="P46" s="98">
        <f t="shared" si="1"/>
        <v>20000</v>
      </c>
      <c r="Q46" s="112">
        <v>20000</v>
      </c>
      <c r="R46" s="158">
        <f t="shared" si="2"/>
        <v>0</v>
      </c>
      <c r="S46" s="148"/>
      <c r="T46" s="8"/>
      <c r="U46" s="20"/>
      <c r="V46" s="26"/>
      <c r="W46" s="20"/>
      <c r="X46" s="20"/>
      <c r="Y46" s="20"/>
      <c r="Z46" s="35"/>
      <c r="AA46" s="8"/>
      <c r="AB46" s="8"/>
      <c r="AC46" s="8"/>
      <c r="AD46" s="8"/>
      <c r="AE46" s="8"/>
    </row>
    <row r="47" spans="1:31" s="6" customFormat="1" ht="10.5">
      <c r="A47" s="36" t="s">
        <v>8</v>
      </c>
      <c r="B47" s="127" t="s">
        <v>29</v>
      </c>
      <c r="C47" s="156">
        <f t="shared" si="0"/>
        <v>28</v>
      </c>
      <c r="D47" s="32">
        <v>1</v>
      </c>
      <c r="E47" s="33">
        <v>25</v>
      </c>
      <c r="F47" s="118">
        <v>-11700</v>
      </c>
      <c r="G47" s="65">
        <v>11800</v>
      </c>
      <c r="H47" s="65">
        <v>2300</v>
      </c>
      <c r="I47" s="65">
        <v>100</v>
      </c>
      <c r="J47" s="80"/>
      <c r="K47" s="84"/>
      <c r="L47" s="98"/>
      <c r="M47" s="85"/>
      <c r="N47" s="86">
        <v>10000</v>
      </c>
      <c r="O47" s="80">
        <v>10000</v>
      </c>
      <c r="P47" s="98">
        <f t="shared" si="1"/>
        <v>34200</v>
      </c>
      <c r="Q47" s="112">
        <v>10000</v>
      </c>
      <c r="R47" s="158">
        <f t="shared" si="2"/>
        <v>12500</v>
      </c>
      <c r="S47" s="148"/>
      <c r="T47" s="8"/>
      <c r="U47" s="20"/>
      <c r="V47" s="20"/>
      <c r="W47" s="20"/>
      <c r="X47" s="20"/>
      <c r="Y47" s="20"/>
      <c r="Z47" s="35"/>
      <c r="AA47" s="8"/>
      <c r="AB47" s="8"/>
      <c r="AC47" s="8"/>
      <c r="AD47" s="8"/>
      <c r="AE47" s="8"/>
    </row>
    <row r="48" spans="1:31" s="6" customFormat="1" ht="10.5">
      <c r="A48" s="36" t="s">
        <v>8</v>
      </c>
      <c r="B48" s="127" t="s">
        <v>58</v>
      </c>
      <c r="C48" s="33">
        <f t="shared" si="0"/>
        <v>12</v>
      </c>
      <c r="D48" s="32">
        <v>1</v>
      </c>
      <c r="E48" s="33">
        <v>9</v>
      </c>
      <c r="F48" s="118"/>
      <c r="G48" s="65">
        <v>11400</v>
      </c>
      <c r="H48" s="65">
        <v>500</v>
      </c>
      <c r="I48" s="65">
        <v>600</v>
      </c>
      <c r="J48" s="80"/>
      <c r="K48" s="84"/>
      <c r="L48" s="98"/>
      <c r="M48" s="85"/>
      <c r="N48" s="86">
        <v>10000</v>
      </c>
      <c r="O48" s="89">
        <v>10000</v>
      </c>
      <c r="P48" s="98">
        <f t="shared" si="1"/>
        <v>32500</v>
      </c>
      <c r="Q48" s="112">
        <v>21000</v>
      </c>
      <c r="R48" s="158">
        <f t="shared" si="2"/>
        <v>11500</v>
      </c>
      <c r="S48" s="148"/>
      <c r="T48" s="8"/>
      <c r="U48" s="20"/>
      <c r="V48" s="26"/>
      <c r="W48" s="20"/>
      <c r="X48" s="20"/>
      <c r="Y48" s="20"/>
      <c r="Z48" s="35"/>
      <c r="AA48" s="8"/>
      <c r="AB48" s="8"/>
      <c r="AC48" s="8"/>
      <c r="AD48" s="8"/>
      <c r="AE48" s="8"/>
    </row>
    <row r="49" spans="1:31" s="6" customFormat="1" ht="10.5">
      <c r="A49" s="36" t="s">
        <v>8</v>
      </c>
      <c r="B49" s="127" t="s">
        <v>59</v>
      </c>
      <c r="C49" s="33">
        <f t="shared" si="0"/>
        <v>12</v>
      </c>
      <c r="D49" s="32"/>
      <c r="E49" s="33">
        <v>12</v>
      </c>
      <c r="F49" s="118"/>
      <c r="G49" s="65"/>
      <c r="H49" s="65"/>
      <c r="I49" s="65"/>
      <c r="J49" s="80"/>
      <c r="K49" s="84"/>
      <c r="L49" s="98"/>
      <c r="M49" s="85"/>
      <c r="N49" s="86">
        <v>10000</v>
      </c>
      <c r="O49" s="89">
        <v>10000</v>
      </c>
      <c r="P49" s="98">
        <f t="shared" si="1"/>
        <v>20000</v>
      </c>
      <c r="Q49" s="112">
        <v>20000</v>
      </c>
      <c r="R49" s="84">
        <f t="shared" si="2"/>
        <v>0</v>
      </c>
      <c r="S49" s="148"/>
      <c r="T49" s="8"/>
      <c r="U49" s="20"/>
      <c r="V49" s="26"/>
      <c r="W49" s="20"/>
      <c r="X49" s="20"/>
      <c r="Y49" s="20"/>
      <c r="Z49" s="35"/>
      <c r="AA49" s="8"/>
      <c r="AB49" s="8"/>
      <c r="AC49" s="8"/>
      <c r="AD49" s="8"/>
      <c r="AE49" s="8"/>
    </row>
    <row r="50" spans="1:31" s="6" customFormat="1" ht="10.5">
      <c r="A50" s="36" t="s">
        <v>8</v>
      </c>
      <c r="B50" s="127" t="s">
        <v>60</v>
      </c>
      <c r="C50" s="33">
        <f t="shared" si="0"/>
        <v>12</v>
      </c>
      <c r="D50" s="32"/>
      <c r="E50" s="33">
        <v>12</v>
      </c>
      <c r="F50" s="118">
        <v>-300</v>
      </c>
      <c r="G50" s="65"/>
      <c r="H50" s="65">
        <v>1000</v>
      </c>
      <c r="I50" s="65">
        <v>800</v>
      </c>
      <c r="J50" s="80"/>
      <c r="K50" s="84"/>
      <c r="L50" s="98"/>
      <c r="M50" s="85"/>
      <c r="N50" s="86">
        <v>10000</v>
      </c>
      <c r="O50" s="89">
        <v>10000</v>
      </c>
      <c r="P50" s="98">
        <f t="shared" si="1"/>
        <v>21800</v>
      </c>
      <c r="Q50" s="112">
        <v>20200</v>
      </c>
      <c r="R50" s="141">
        <f t="shared" si="2"/>
        <v>1300</v>
      </c>
      <c r="S50" s="148"/>
      <c r="T50" s="8"/>
      <c r="U50" s="20"/>
      <c r="V50" s="26"/>
      <c r="W50" s="20"/>
      <c r="X50" s="20"/>
      <c r="Y50" s="20"/>
      <c r="Z50" s="35"/>
      <c r="AA50" s="8"/>
      <c r="AB50" s="8"/>
      <c r="AC50" s="8"/>
      <c r="AD50" s="8"/>
      <c r="AE50" s="8"/>
    </row>
    <row r="51" spans="1:31" s="6" customFormat="1" ht="10.5">
      <c r="A51" s="36" t="s">
        <v>8</v>
      </c>
      <c r="B51" s="127" t="s">
        <v>25</v>
      </c>
      <c r="C51" s="33">
        <f t="shared" si="0"/>
        <v>10</v>
      </c>
      <c r="D51" s="32"/>
      <c r="E51" s="33">
        <v>10</v>
      </c>
      <c r="F51" s="118"/>
      <c r="G51" s="65"/>
      <c r="H51" s="65">
        <v>1660</v>
      </c>
      <c r="I51" s="65">
        <v>200</v>
      </c>
      <c r="J51" s="80"/>
      <c r="K51" s="84"/>
      <c r="L51" s="98"/>
      <c r="M51" s="85"/>
      <c r="N51" s="86">
        <v>10000</v>
      </c>
      <c r="O51" s="80">
        <v>10000</v>
      </c>
      <c r="P51" s="98">
        <f t="shared" si="1"/>
        <v>21860</v>
      </c>
      <c r="Q51" s="112">
        <v>21760</v>
      </c>
      <c r="R51" s="158">
        <f t="shared" si="2"/>
        <v>100</v>
      </c>
      <c r="S51" s="152"/>
      <c r="T51" s="8"/>
      <c r="U51" s="20"/>
      <c r="V51" s="26"/>
      <c r="W51" s="20"/>
      <c r="X51" s="20"/>
      <c r="Y51" s="20"/>
      <c r="Z51" s="35"/>
      <c r="AA51" s="8"/>
      <c r="AB51" s="8"/>
      <c r="AC51" s="8"/>
      <c r="AD51" s="8"/>
      <c r="AE51" s="8"/>
    </row>
    <row r="52" spans="1:31" s="6" customFormat="1" ht="10.5">
      <c r="A52" s="36" t="s">
        <v>8</v>
      </c>
      <c r="B52" s="130" t="s">
        <v>32</v>
      </c>
      <c r="C52" s="33">
        <f t="shared" si="0"/>
        <v>12</v>
      </c>
      <c r="D52" s="32"/>
      <c r="E52" s="33">
        <v>12</v>
      </c>
      <c r="F52" s="118">
        <v>-3800</v>
      </c>
      <c r="G52" s="65"/>
      <c r="H52" s="65"/>
      <c r="I52" s="65">
        <v>700</v>
      </c>
      <c r="J52" s="80"/>
      <c r="K52" s="84"/>
      <c r="L52" s="98"/>
      <c r="M52" s="85"/>
      <c r="N52" s="86">
        <v>10000</v>
      </c>
      <c r="O52" s="89">
        <v>10000</v>
      </c>
      <c r="P52" s="98">
        <f t="shared" si="1"/>
        <v>20700</v>
      </c>
      <c r="Q52" s="112">
        <v>17300</v>
      </c>
      <c r="R52" s="84">
        <f t="shared" si="2"/>
        <v>-400</v>
      </c>
      <c r="S52" s="148"/>
      <c r="T52" s="8"/>
      <c r="U52" s="20"/>
      <c r="V52" s="26"/>
      <c r="W52" s="20"/>
      <c r="X52" s="20"/>
      <c r="Y52" s="20"/>
      <c r="Z52" s="35"/>
      <c r="AA52" s="8"/>
      <c r="AB52" s="8"/>
      <c r="AC52" s="8"/>
      <c r="AD52" s="8"/>
      <c r="AE52" s="8"/>
    </row>
    <row r="53" spans="1:31" s="6" customFormat="1" ht="10.5">
      <c r="A53" s="36" t="s">
        <v>8</v>
      </c>
      <c r="B53" s="127" t="s">
        <v>61</v>
      </c>
      <c r="C53" s="33">
        <f t="shared" si="0"/>
        <v>23</v>
      </c>
      <c r="D53" s="32">
        <v>1</v>
      </c>
      <c r="E53" s="33">
        <v>20</v>
      </c>
      <c r="F53" s="118">
        <v>-100</v>
      </c>
      <c r="G53" s="65"/>
      <c r="H53" s="65">
        <v>2500</v>
      </c>
      <c r="I53" s="65"/>
      <c r="J53" s="80"/>
      <c r="K53" s="84"/>
      <c r="L53" s="98"/>
      <c r="M53" s="85"/>
      <c r="N53" s="86">
        <v>10000</v>
      </c>
      <c r="O53" s="89">
        <v>10000</v>
      </c>
      <c r="P53" s="98">
        <f t="shared" si="1"/>
        <v>22500</v>
      </c>
      <c r="Q53" s="112">
        <v>23500</v>
      </c>
      <c r="R53" s="84">
        <f t="shared" si="2"/>
        <v>-1100</v>
      </c>
      <c r="S53" s="148"/>
      <c r="T53" s="8"/>
      <c r="U53" s="20"/>
      <c r="V53" s="20"/>
      <c r="W53" s="20"/>
      <c r="X53" s="20"/>
      <c r="Y53" s="20"/>
      <c r="Z53" s="35"/>
      <c r="AA53" s="8"/>
      <c r="AB53" s="8"/>
      <c r="AC53" s="8"/>
      <c r="AD53" s="8"/>
      <c r="AE53" s="8"/>
    </row>
    <row r="54" spans="1:31" s="6" customFormat="1" ht="10.5">
      <c r="A54" s="36" t="s">
        <v>8</v>
      </c>
      <c r="B54" s="130" t="s">
        <v>62</v>
      </c>
      <c r="C54" s="33">
        <f t="shared" si="0"/>
        <v>15</v>
      </c>
      <c r="D54" s="32">
        <v>2</v>
      </c>
      <c r="E54" s="33">
        <v>9</v>
      </c>
      <c r="F54" s="118">
        <v>-1700</v>
      </c>
      <c r="G54" s="65"/>
      <c r="H54" s="65">
        <v>1500</v>
      </c>
      <c r="I54" s="65"/>
      <c r="J54" s="80"/>
      <c r="K54" s="84"/>
      <c r="L54" s="98"/>
      <c r="M54" s="85"/>
      <c r="N54" s="86">
        <v>10000</v>
      </c>
      <c r="O54" s="89">
        <v>10000</v>
      </c>
      <c r="P54" s="98">
        <f t="shared" si="1"/>
        <v>21500</v>
      </c>
      <c r="Q54" s="112">
        <v>21300</v>
      </c>
      <c r="R54" s="84">
        <f t="shared" si="2"/>
        <v>-1500</v>
      </c>
      <c r="S54" s="148"/>
      <c r="T54" s="8"/>
      <c r="U54" s="20"/>
      <c r="V54" s="26"/>
      <c r="W54" s="20"/>
      <c r="X54" s="20"/>
      <c r="Y54" s="20"/>
      <c r="Z54" s="35"/>
      <c r="AA54" s="8"/>
      <c r="AB54" s="8"/>
      <c r="AC54" s="8"/>
      <c r="AD54" s="8"/>
      <c r="AE54" s="8"/>
    </row>
    <row r="55" spans="1:31" s="6" customFormat="1" ht="10.5">
      <c r="A55" s="36" t="s">
        <v>8</v>
      </c>
      <c r="B55" s="127" t="s">
        <v>63</v>
      </c>
      <c r="C55" s="33">
        <f t="shared" si="0"/>
        <v>11</v>
      </c>
      <c r="D55" s="24"/>
      <c r="E55" s="37">
        <v>11</v>
      </c>
      <c r="F55" s="119"/>
      <c r="G55" s="68"/>
      <c r="H55" s="68"/>
      <c r="I55" s="68">
        <v>100</v>
      </c>
      <c r="J55" s="89"/>
      <c r="K55" s="81"/>
      <c r="L55" s="98"/>
      <c r="M55" s="85"/>
      <c r="N55" s="86">
        <v>10000</v>
      </c>
      <c r="O55" s="79">
        <v>10000</v>
      </c>
      <c r="P55" s="98">
        <f t="shared" si="1"/>
        <v>20100</v>
      </c>
      <c r="Q55" s="112">
        <v>20600</v>
      </c>
      <c r="R55" s="84">
        <f t="shared" si="2"/>
        <v>-500</v>
      </c>
      <c r="S55" s="148"/>
      <c r="T55" s="8"/>
      <c r="U55" s="20"/>
      <c r="V55" s="26"/>
      <c r="W55" s="20"/>
      <c r="X55" s="20"/>
      <c r="Y55" s="20"/>
      <c r="Z55" s="35"/>
      <c r="AA55" s="8"/>
      <c r="AB55" s="8"/>
      <c r="AC55" s="8"/>
      <c r="AD55" s="8"/>
      <c r="AE55" s="8"/>
    </row>
    <row r="56" spans="1:31" s="6" customFormat="1" ht="10.5">
      <c r="A56" s="36" t="s">
        <v>8</v>
      </c>
      <c r="B56" s="127" t="s">
        <v>31</v>
      </c>
      <c r="C56" s="33">
        <f t="shared" si="0"/>
        <v>15</v>
      </c>
      <c r="D56" s="32"/>
      <c r="E56" s="33">
        <v>15</v>
      </c>
      <c r="F56" s="118"/>
      <c r="G56" s="65"/>
      <c r="H56" s="65">
        <v>500</v>
      </c>
      <c r="I56" s="65"/>
      <c r="J56" s="80"/>
      <c r="K56" s="84"/>
      <c r="L56" s="98"/>
      <c r="M56" s="85"/>
      <c r="N56" s="86">
        <v>10000</v>
      </c>
      <c r="O56" s="80">
        <v>8000</v>
      </c>
      <c r="P56" s="98">
        <f t="shared" si="1"/>
        <v>18500</v>
      </c>
      <c r="Q56" s="112">
        <v>20500</v>
      </c>
      <c r="R56" s="84">
        <f t="shared" si="2"/>
        <v>-2000</v>
      </c>
      <c r="S56" s="148"/>
      <c r="T56" s="8"/>
      <c r="U56" s="20"/>
      <c r="V56" s="26"/>
      <c r="W56" s="20"/>
      <c r="X56" s="20"/>
      <c r="Y56" s="20"/>
      <c r="Z56" s="35"/>
      <c r="AA56" s="8"/>
      <c r="AB56" s="8"/>
      <c r="AC56" s="8"/>
      <c r="AD56" s="8"/>
      <c r="AE56" s="8"/>
    </row>
    <row r="57" spans="1:31" s="6" customFormat="1" ht="11.25" thickBot="1">
      <c r="A57" s="38" t="s">
        <v>8</v>
      </c>
      <c r="B57" s="133" t="s">
        <v>10</v>
      </c>
      <c r="C57" s="39">
        <f t="shared" si="0"/>
        <v>18</v>
      </c>
      <c r="D57" s="40">
        <v>1</v>
      </c>
      <c r="E57" s="39">
        <v>15</v>
      </c>
      <c r="F57" s="125">
        <v>-800</v>
      </c>
      <c r="G57" s="70"/>
      <c r="H57" s="70">
        <v>3000</v>
      </c>
      <c r="I57" s="70">
        <v>100</v>
      </c>
      <c r="J57" s="90"/>
      <c r="K57" s="91"/>
      <c r="L57" s="108"/>
      <c r="M57" s="92"/>
      <c r="N57" s="93">
        <v>10000</v>
      </c>
      <c r="O57" s="90">
        <v>10000</v>
      </c>
      <c r="P57" s="108">
        <f t="shared" si="1"/>
        <v>23100</v>
      </c>
      <c r="Q57" s="114">
        <v>21600</v>
      </c>
      <c r="R57" s="159">
        <f t="shared" si="2"/>
        <v>700</v>
      </c>
      <c r="S57" s="140"/>
      <c r="T57" s="8"/>
      <c r="U57" s="20"/>
      <c r="V57" s="20"/>
      <c r="W57" s="20"/>
      <c r="X57" s="20"/>
      <c r="Y57" s="20"/>
      <c r="Z57" s="35"/>
      <c r="AA57" s="8"/>
      <c r="AB57" s="8"/>
      <c r="AC57" s="8"/>
      <c r="AD57" s="8"/>
      <c r="AE57" s="8"/>
    </row>
    <row r="58" spans="1:31" s="6" customFormat="1" ht="10.5">
      <c r="A58" s="10"/>
      <c r="B58" s="77"/>
      <c r="C58" s="21"/>
      <c r="D58" s="20"/>
      <c r="E58" s="20"/>
      <c r="F58" s="20"/>
      <c r="G58" s="20"/>
      <c r="H58" s="21"/>
      <c r="I58" s="21"/>
      <c r="J58" s="21"/>
      <c r="K58" s="21"/>
      <c r="L58" s="11"/>
      <c r="M58" s="78"/>
      <c r="N58" s="12"/>
      <c r="O58" s="11"/>
      <c r="P58" s="45"/>
      <c r="Q58" s="45"/>
      <c r="R58" s="46"/>
      <c r="S58" s="63"/>
      <c r="T58" s="21"/>
      <c r="U58" s="20"/>
      <c r="V58" s="20"/>
      <c r="W58" s="21"/>
      <c r="X58" s="21"/>
      <c r="Y58" s="21"/>
      <c r="Z58" s="21"/>
      <c r="AA58" s="8"/>
      <c r="AB58" s="8"/>
      <c r="AC58" s="8"/>
      <c r="AD58" s="8"/>
      <c r="AE58" s="8"/>
    </row>
    <row r="59" spans="1:31" s="6" customFormat="1" ht="10.5">
      <c r="A59" s="10"/>
      <c r="B59" s="77"/>
      <c r="C59" s="21"/>
      <c r="D59" s="20"/>
      <c r="E59" s="20"/>
      <c r="F59" s="20"/>
      <c r="G59" s="20"/>
      <c r="H59" s="21"/>
      <c r="I59" s="21"/>
      <c r="J59" s="21"/>
      <c r="K59" s="21"/>
      <c r="L59" s="11"/>
      <c r="M59" s="78"/>
      <c r="N59" s="12"/>
      <c r="O59" s="11"/>
      <c r="P59" s="45"/>
      <c r="Q59" s="45"/>
      <c r="R59" s="46"/>
      <c r="S59" s="63"/>
      <c r="T59" s="21"/>
      <c r="U59" s="20"/>
      <c r="V59" s="20"/>
      <c r="W59" s="21"/>
      <c r="X59" s="21"/>
      <c r="Y59" s="21"/>
      <c r="Z59" s="21"/>
      <c r="AA59" s="8"/>
      <c r="AB59" s="8"/>
      <c r="AC59" s="8"/>
      <c r="AD59" s="8"/>
      <c r="AE59" s="8"/>
    </row>
    <row r="60" spans="1:31" s="6" customFormat="1" ht="10.5">
      <c r="A60" s="10"/>
      <c r="B60" s="77"/>
      <c r="C60" s="21"/>
      <c r="D60" s="20"/>
      <c r="E60" s="20"/>
      <c r="F60" s="20"/>
      <c r="G60" s="20"/>
      <c r="H60" s="21"/>
      <c r="I60" s="21"/>
      <c r="J60" s="21"/>
      <c r="K60" s="21"/>
      <c r="L60" s="11"/>
      <c r="M60" s="78"/>
      <c r="N60" s="12"/>
      <c r="O60" s="11"/>
      <c r="P60" s="45"/>
      <c r="Q60" s="45"/>
      <c r="R60" s="46"/>
      <c r="S60" s="63"/>
      <c r="T60" s="21"/>
      <c r="U60" s="20"/>
      <c r="V60" s="20"/>
      <c r="W60" s="21"/>
      <c r="X60" s="21"/>
      <c r="Y60" s="21"/>
      <c r="Z60" s="21"/>
      <c r="AA60" s="8"/>
      <c r="AB60" s="8"/>
      <c r="AC60" s="8"/>
      <c r="AD60" s="8"/>
      <c r="AE60" s="8"/>
    </row>
    <row r="61" spans="1:31" s="6" customFormat="1" ht="10.5">
      <c r="A61" s="10"/>
      <c r="B61" s="8"/>
      <c r="C61" s="21"/>
      <c r="D61" s="20"/>
      <c r="E61" s="20"/>
      <c r="F61" s="20"/>
      <c r="G61" s="20"/>
      <c r="H61" s="21"/>
      <c r="I61" s="21"/>
      <c r="J61" s="21"/>
      <c r="K61" s="21"/>
      <c r="L61" s="11"/>
      <c r="M61" s="78"/>
      <c r="N61" s="12"/>
      <c r="O61" s="11"/>
      <c r="P61" s="45"/>
      <c r="Q61" s="45"/>
      <c r="R61" s="46"/>
      <c r="S61" s="63"/>
      <c r="T61" s="21"/>
      <c r="U61" s="20"/>
      <c r="V61" s="20"/>
      <c r="W61" s="21"/>
      <c r="X61" s="21"/>
      <c r="Y61" s="21"/>
      <c r="Z61" s="21"/>
      <c r="AA61" s="8"/>
      <c r="AB61" s="8"/>
      <c r="AC61" s="8"/>
      <c r="AD61" s="8"/>
      <c r="AE61" s="8"/>
    </row>
    <row r="62" spans="1:31" s="6" customFormat="1" ht="10.5">
      <c r="A62" s="10"/>
      <c r="B62" s="8" t="s">
        <v>11</v>
      </c>
      <c r="C62" s="20">
        <f t="shared" ref="C62:R62" si="3">SUM(C8:C58)</f>
        <v>1027</v>
      </c>
      <c r="D62" s="20">
        <f t="shared" si="3"/>
        <v>42</v>
      </c>
      <c r="E62" s="20">
        <f t="shared" si="3"/>
        <v>901</v>
      </c>
      <c r="F62" s="106">
        <f t="shared" si="3"/>
        <v>-30590.5</v>
      </c>
      <c r="G62" s="106">
        <f t="shared" si="3"/>
        <v>142069</v>
      </c>
      <c r="H62" s="106">
        <f t="shared" si="3"/>
        <v>83360</v>
      </c>
      <c r="I62" s="106">
        <f t="shared" si="3"/>
        <v>14800</v>
      </c>
      <c r="J62" s="106">
        <f t="shared" si="3"/>
        <v>2500</v>
      </c>
      <c r="K62" s="106">
        <f t="shared" si="3"/>
        <v>1000</v>
      </c>
      <c r="L62" s="106">
        <f t="shared" si="3"/>
        <v>0</v>
      </c>
      <c r="M62" s="106">
        <f t="shared" si="3"/>
        <v>0</v>
      </c>
      <c r="N62" s="106">
        <f t="shared" si="3"/>
        <v>500000</v>
      </c>
      <c r="O62" s="106">
        <f t="shared" si="3"/>
        <v>455000</v>
      </c>
      <c r="P62" s="106">
        <f t="shared" si="3"/>
        <v>1198729</v>
      </c>
      <c r="Q62" s="106">
        <f t="shared" si="3"/>
        <v>1055560</v>
      </c>
      <c r="R62" s="106">
        <f t="shared" si="3"/>
        <v>112578.5</v>
      </c>
      <c r="S62" s="63"/>
      <c r="T62" s="20"/>
      <c r="U62" s="20"/>
      <c r="V62" s="20"/>
      <c r="W62" s="20"/>
      <c r="X62" s="20"/>
      <c r="Y62" s="20"/>
      <c r="Z62" s="20"/>
      <c r="AA62" s="8"/>
      <c r="AB62" s="8"/>
      <c r="AC62" s="8"/>
      <c r="AD62" s="8"/>
      <c r="AE62" s="8"/>
    </row>
    <row r="63" spans="1:31" s="6" customFormat="1" ht="10.5">
      <c r="A63" s="10"/>
      <c r="B63" s="8"/>
      <c r="C63" s="20"/>
      <c r="D63" s="20"/>
      <c r="E63" s="20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63"/>
      <c r="T63" s="20"/>
      <c r="U63" s="20"/>
      <c r="V63" s="20"/>
      <c r="W63" s="20"/>
      <c r="X63" s="20"/>
      <c r="Y63" s="20"/>
      <c r="Z63" s="20"/>
      <c r="AA63" s="8"/>
      <c r="AB63" s="8"/>
      <c r="AC63" s="8"/>
      <c r="AD63" s="8"/>
      <c r="AE63" s="8"/>
    </row>
    <row r="64" spans="1:31" s="6" customFormat="1" ht="10.5">
      <c r="A64" s="10"/>
      <c r="B64" s="8" t="s">
        <v>12</v>
      </c>
      <c r="C64" s="20">
        <f t="shared" ref="C64:R64" si="4">SUM(C62/50)</f>
        <v>20.54</v>
      </c>
      <c r="D64" s="20">
        <f t="shared" si="4"/>
        <v>0.84</v>
      </c>
      <c r="E64" s="20">
        <f t="shared" si="4"/>
        <v>18.02</v>
      </c>
      <c r="F64" s="106">
        <f t="shared" si="4"/>
        <v>-611.80999999999995</v>
      </c>
      <c r="G64" s="106">
        <f t="shared" si="4"/>
        <v>2841.38</v>
      </c>
      <c r="H64" s="106">
        <f t="shared" si="4"/>
        <v>1667.2</v>
      </c>
      <c r="I64" s="106">
        <f t="shared" si="4"/>
        <v>296</v>
      </c>
      <c r="J64" s="106">
        <f t="shared" si="4"/>
        <v>50</v>
      </c>
      <c r="K64" s="106">
        <f t="shared" si="4"/>
        <v>20</v>
      </c>
      <c r="L64" s="106">
        <f t="shared" si="4"/>
        <v>0</v>
      </c>
      <c r="M64" s="106">
        <f t="shared" si="4"/>
        <v>0</v>
      </c>
      <c r="N64" s="106">
        <f t="shared" si="4"/>
        <v>10000</v>
      </c>
      <c r="O64" s="106">
        <f t="shared" si="4"/>
        <v>9100</v>
      </c>
      <c r="P64" s="106">
        <f t="shared" si="4"/>
        <v>23974.58</v>
      </c>
      <c r="Q64" s="106">
        <f t="shared" si="4"/>
        <v>21111.200000000001</v>
      </c>
      <c r="R64" s="106">
        <f t="shared" si="4"/>
        <v>2251.5700000000002</v>
      </c>
      <c r="S64" s="63"/>
      <c r="T64" s="20"/>
      <c r="U64" s="20"/>
      <c r="V64" s="20"/>
      <c r="W64" s="20"/>
      <c r="X64" s="20"/>
      <c r="Y64" s="20"/>
      <c r="Z64" s="20"/>
      <c r="AA64" s="8"/>
      <c r="AB64" s="8"/>
      <c r="AC64" s="8"/>
      <c r="AD64" s="8"/>
      <c r="AE64" s="8"/>
    </row>
    <row r="65" spans="1:26">
      <c r="A65" s="47"/>
      <c r="B65" s="4"/>
      <c r="C65" s="48"/>
      <c r="D65" s="49"/>
      <c r="E65" s="49"/>
      <c r="F65" s="49"/>
      <c r="G65" s="49"/>
      <c r="H65" s="48"/>
      <c r="I65" s="48"/>
      <c r="J65" s="48"/>
      <c r="K65" s="48"/>
      <c r="L65" s="48"/>
      <c r="M65" s="103"/>
      <c r="P65" s="52"/>
      <c r="Q65" s="52"/>
      <c r="T65" s="48"/>
      <c r="U65" s="49"/>
      <c r="V65" s="49"/>
      <c r="W65" s="48"/>
      <c r="X65" s="48"/>
      <c r="Y65" s="48"/>
      <c r="Z65" s="48"/>
    </row>
    <row r="66" spans="1:26">
      <c r="A66" s="47"/>
      <c r="B66" s="4"/>
      <c r="C66" s="54"/>
      <c r="D66" s="49"/>
      <c r="E66" s="55"/>
      <c r="F66" s="55"/>
      <c r="G66" s="55"/>
      <c r="H66" s="48"/>
      <c r="I66" s="48"/>
      <c r="J66" s="48"/>
      <c r="K66" s="48"/>
      <c r="L66" s="50"/>
      <c r="M66" s="103"/>
      <c r="P66" s="56"/>
      <c r="Q66" s="54"/>
      <c r="T66" s="54"/>
      <c r="U66" s="49"/>
      <c r="V66" s="57"/>
      <c r="W66" s="48"/>
      <c r="X66" s="48"/>
      <c r="Y66" s="48"/>
      <c r="Z66" s="49"/>
    </row>
    <row r="67" spans="1:26">
      <c r="A67" s="7"/>
      <c r="B67" s="7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104"/>
      <c r="N67" s="55"/>
      <c r="O67" s="55"/>
      <c r="P67" s="52"/>
      <c r="Q67" s="52"/>
      <c r="T67" s="57"/>
      <c r="U67" s="57"/>
      <c r="V67" s="57"/>
      <c r="W67" s="57"/>
      <c r="X67" s="57"/>
      <c r="Y67" s="57"/>
      <c r="Z67" s="57"/>
    </row>
    <row r="68" spans="1:26">
      <c r="A68" s="7"/>
      <c r="B68" s="7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104"/>
      <c r="N68" s="55"/>
      <c r="O68" s="55"/>
      <c r="P68" s="52"/>
      <c r="Q68" s="52"/>
      <c r="T68" s="57"/>
      <c r="U68" s="57"/>
      <c r="V68" s="57"/>
      <c r="W68" s="57"/>
      <c r="X68" s="57"/>
      <c r="Y68" s="57"/>
      <c r="Z68" s="57"/>
    </row>
    <row r="69" spans="1:26">
      <c r="A69" s="7"/>
      <c r="B69" s="7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104"/>
      <c r="N69" s="55"/>
      <c r="O69" s="55"/>
      <c r="P69" s="52"/>
      <c r="Q69" s="52"/>
      <c r="T69" s="57"/>
      <c r="U69" s="57"/>
      <c r="V69" s="57"/>
      <c r="W69" s="57"/>
      <c r="X69" s="57"/>
      <c r="Y69" s="57"/>
      <c r="Z69" s="57"/>
    </row>
    <row r="70" spans="1:26">
      <c r="A70" s="7"/>
      <c r="B70" s="7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104"/>
      <c r="N70" s="55"/>
      <c r="O70" s="55"/>
      <c r="P70" s="52"/>
      <c r="Q70" s="52"/>
      <c r="T70" s="57"/>
      <c r="U70" s="57"/>
      <c r="V70" s="57"/>
      <c r="W70" s="57"/>
      <c r="X70" s="57"/>
      <c r="Y70" s="57"/>
      <c r="Z70" s="57"/>
    </row>
    <row r="71" spans="1:26">
      <c r="A71" s="7"/>
      <c r="B71" s="7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104"/>
      <c r="N71" s="55"/>
      <c r="O71" s="55"/>
      <c r="P71" s="52"/>
      <c r="Q71" s="52"/>
      <c r="T71" s="57"/>
      <c r="U71" s="57"/>
      <c r="V71" s="57"/>
      <c r="W71" s="57"/>
      <c r="X71" s="57"/>
      <c r="Y71" s="57"/>
      <c r="Z71" s="57"/>
    </row>
    <row r="72" spans="1:26">
      <c r="A72" s="7"/>
      <c r="B72" s="7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104"/>
      <c r="N72" s="55"/>
      <c r="O72" s="55"/>
      <c r="P72" s="52"/>
      <c r="Q72" s="52"/>
      <c r="T72" s="57"/>
      <c r="U72" s="57"/>
      <c r="V72" s="57"/>
      <c r="W72" s="57"/>
      <c r="X72" s="57"/>
      <c r="Y72" s="57"/>
      <c r="Z72" s="57"/>
    </row>
    <row r="73" spans="1:26">
      <c r="A73" s="7"/>
      <c r="B73" s="7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104"/>
      <c r="N73" s="55"/>
      <c r="O73" s="55"/>
      <c r="P73" s="52"/>
      <c r="Q73" s="52"/>
      <c r="T73" s="57"/>
      <c r="U73" s="57"/>
      <c r="V73" s="57"/>
      <c r="W73" s="57"/>
      <c r="X73" s="57"/>
      <c r="Y73" s="57"/>
      <c r="Z73" s="57"/>
    </row>
    <row r="74" spans="1:26">
      <c r="A74" s="7"/>
      <c r="B74" s="7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104"/>
      <c r="N74" s="55"/>
      <c r="O74" s="55"/>
      <c r="P74" s="52"/>
      <c r="Q74" s="52"/>
      <c r="T74" s="57"/>
      <c r="U74" s="57"/>
      <c r="V74" s="57"/>
      <c r="W74" s="57"/>
      <c r="X74" s="57"/>
      <c r="Y74" s="57"/>
      <c r="Z74" s="57"/>
    </row>
    <row r="75" spans="1:26">
      <c r="A75" s="7"/>
      <c r="B75" s="7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104"/>
      <c r="N75" s="55"/>
      <c r="O75" s="55"/>
      <c r="P75" s="52"/>
      <c r="Q75" s="52"/>
      <c r="T75" s="57"/>
      <c r="U75" s="57"/>
      <c r="V75" s="57"/>
      <c r="W75" s="57"/>
      <c r="X75" s="57"/>
      <c r="Y75" s="57"/>
      <c r="Z75" s="57"/>
    </row>
    <row r="76" spans="1:26">
      <c r="A76" s="7"/>
      <c r="B76" s="7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104"/>
      <c r="N76" s="55"/>
      <c r="O76" s="55"/>
      <c r="P76" s="52"/>
      <c r="Q76" s="52"/>
      <c r="T76" s="57"/>
      <c r="U76" s="57"/>
      <c r="V76" s="57"/>
      <c r="W76" s="57"/>
      <c r="X76" s="57"/>
      <c r="Y76" s="57"/>
      <c r="Z76" s="57"/>
    </row>
    <row r="77" spans="1:26">
      <c r="A77" s="7"/>
      <c r="B77" s="7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104"/>
      <c r="N77" s="55"/>
      <c r="O77" s="55"/>
      <c r="P77" s="52"/>
      <c r="Q77" s="52"/>
      <c r="T77" s="57"/>
      <c r="U77" s="57"/>
      <c r="V77" s="57"/>
      <c r="W77" s="57"/>
      <c r="X77" s="57"/>
      <c r="Y77" s="57"/>
      <c r="Z77" s="57"/>
    </row>
    <row r="78" spans="1:26">
      <c r="A78" s="7"/>
      <c r="B78" s="7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104"/>
      <c r="N78" s="55"/>
      <c r="O78" s="55"/>
      <c r="P78" s="52"/>
      <c r="Q78" s="52"/>
      <c r="T78" s="57"/>
      <c r="U78" s="57"/>
      <c r="V78" s="57"/>
      <c r="W78" s="57"/>
      <c r="X78" s="57"/>
      <c r="Y78" s="57"/>
      <c r="Z78" s="57"/>
    </row>
    <row r="79" spans="1:26">
      <c r="A79" s="7"/>
      <c r="B79" s="7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104"/>
      <c r="N79" s="55"/>
      <c r="O79" s="55"/>
      <c r="P79" s="52"/>
      <c r="Q79" s="52"/>
    </row>
    <row r="80" spans="1:26">
      <c r="A80" s="7"/>
      <c r="B80" s="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104"/>
      <c r="N80" s="55"/>
      <c r="O80" s="55"/>
      <c r="P80" s="52"/>
      <c r="Q80" s="52"/>
    </row>
    <row r="81" spans="1:17">
      <c r="A81" s="7"/>
      <c r="B81" s="7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104"/>
      <c r="N81" s="55"/>
      <c r="O81" s="55"/>
      <c r="P81" s="52"/>
      <c r="Q81" s="52"/>
    </row>
    <row r="82" spans="1:17">
      <c r="A82" s="7"/>
      <c r="B82" s="7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104"/>
      <c r="N82" s="55"/>
      <c r="O82" s="55"/>
      <c r="P82" s="52"/>
      <c r="Q82" s="52"/>
    </row>
    <row r="83" spans="1:17">
      <c r="A83" s="7"/>
      <c r="B83" s="7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104"/>
      <c r="N83" s="55"/>
      <c r="O83" s="55"/>
      <c r="P83" s="52"/>
      <c r="Q83" s="52"/>
    </row>
    <row r="84" spans="1:17">
      <c r="A84" s="7"/>
      <c r="B84" s="7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104"/>
      <c r="N84" s="55"/>
      <c r="O84" s="55"/>
      <c r="P84" s="52"/>
      <c r="Q84" s="52"/>
    </row>
    <row r="85" spans="1:17">
      <c r="A85" s="7"/>
      <c r="B85" s="7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104"/>
      <c r="N85" s="55"/>
      <c r="O85" s="55"/>
      <c r="P85" s="52"/>
      <c r="Q85" s="52"/>
    </row>
    <row r="86" spans="1:17">
      <c r="A86" s="7"/>
      <c r="B86" s="7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04"/>
      <c r="N86" s="55"/>
      <c r="O86" s="55"/>
      <c r="P86" s="52"/>
      <c r="Q86" s="52"/>
    </row>
    <row r="87" spans="1:17">
      <c r="A87" s="7"/>
      <c r="B87" s="7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104"/>
      <c r="N87" s="55"/>
      <c r="O87" s="55"/>
      <c r="P87" s="52"/>
      <c r="Q87" s="52"/>
    </row>
    <row r="88" spans="1:17">
      <c r="A88" s="7"/>
      <c r="B88" s="7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104"/>
      <c r="N88" s="55"/>
      <c r="O88" s="55"/>
      <c r="P88" s="52"/>
      <c r="Q88" s="52"/>
    </row>
    <row r="89" spans="1:17">
      <c r="A89" s="7"/>
      <c r="B89" s="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104"/>
      <c r="N89" s="55"/>
      <c r="O89" s="55"/>
      <c r="P89" s="52"/>
      <c r="Q89" s="52"/>
    </row>
    <row r="90" spans="1:17">
      <c r="A90" s="7"/>
      <c r="B90" s="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104"/>
      <c r="N90" s="55"/>
      <c r="O90" s="55"/>
      <c r="P90" s="52"/>
      <c r="Q90" s="52"/>
    </row>
    <row r="91" spans="1:17">
      <c r="A91" s="7"/>
      <c r="B91" s="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104"/>
      <c r="N91" s="55"/>
      <c r="O91" s="55"/>
      <c r="P91" s="52"/>
      <c r="Q91" s="52"/>
    </row>
    <row r="92" spans="1:17">
      <c r="A92" s="7"/>
      <c r="B92" s="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04"/>
      <c r="N92" s="55"/>
      <c r="O92" s="55"/>
      <c r="P92" s="52"/>
      <c r="Q92" s="52"/>
    </row>
    <row r="93" spans="1:17">
      <c r="A93" s="7"/>
      <c r="B93" s="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04"/>
      <c r="N93" s="55"/>
      <c r="O93" s="55"/>
      <c r="P93" s="52"/>
      <c r="Q93" s="52"/>
    </row>
    <row r="94" spans="1:17">
      <c r="A94" s="7"/>
      <c r="B94" s="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04"/>
      <c r="N94" s="55"/>
      <c r="O94" s="55"/>
      <c r="P94" s="52"/>
      <c r="Q94" s="52"/>
    </row>
    <row r="95" spans="1:17">
      <c r="A95" s="7"/>
      <c r="B95" s="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104"/>
      <c r="N95" s="55"/>
      <c r="O95" s="55"/>
      <c r="P95" s="52"/>
      <c r="Q95" s="52"/>
    </row>
    <row r="96" spans="1:17">
      <c r="A96" s="7"/>
      <c r="B96" s="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104"/>
      <c r="N96" s="55"/>
      <c r="O96" s="55"/>
      <c r="P96" s="52"/>
      <c r="Q96" s="52"/>
    </row>
    <row r="97" spans="1:17">
      <c r="A97" s="7"/>
      <c r="B97" s="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104"/>
      <c r="N97" s="55"/>
      <c r="O97" s="55"/>
      <c r="P97" s="52"/>
      <c r="Q97" s="52"/>
    </row>
    <row r="98" spans="1:17">
      <c r="A98" s="7"/>
      <c r="B98" s="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104"/>
      <c r="N98" s="55"/>
      <c r="O98" s="55"/>
      <c r="P98" s="52"/>
      <c r="Q98" s="52"/>
    </row>
    <row r="99" spans="1:17">
      <c r="A99" s="7"/>
      <c r="B99" s="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104"/>
      <c r="N99" s="55"/>
      <c r="O99" s="55"/>
      <c r="P99" s="52"/>
      <c r="Q99" s="52"/>
    </row>
    <row r="100" spans="1:17">
      <c r="A100" s="7"/>
      <c r="B100" s="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104"/>
      <c r="N100" s="55"/>
      <c r="O100" s="55"/>
      <c r="P100" s="52"/>
      <c r="Q100" s="52"/>
    </row>
    <row r="101" spans="1:17">
      <c r="A101" s="7"/>
      <c r="B101" s="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104"/>
      <c r="N101" s="55"/>
      <c r="O101" s="55"/>
      <c r="P101" s="52"/>
      <c r="Q101" s="52"/>
    </row>
    <row r="102" spans="1:17">
      <c r="A102" s="7"/>
      <c r="B102" s="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104"/>
      <c r="N102" s="55"/>
      <c r="O102" s="55"/>
      <c r="P102" s="52"/>
      <c r="Q102" s="52"/>
    </row>
    <row r="103" spans="1:17">
      <c r="A103" s="7"/>
      <c r="B103" s="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104"/>
      <c r="N103" s="55"/>
      <c r="O103" s="55"/>
      <c r="P103" s="52"/>
      <c r="Q103" s="52"/>
    </row>
    <row r="104" spans="1:17">
      <c r="A104" s="7"/>
      <c r="B104" s="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104"/>
      <c r="N104" s="55"/>
      <c r="O104" s="55"/>
      <c r="P104" s="52"/>
      <c r="Q104" s="52"/>
    </row>
    <row r="105" spans="1:17">
      <c r="A105" s="7"/>
      <c r="B105" s="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104"/>
      <c r="N105" s="55"/>
      <c r="O105" s="55"/>
      <c r="P105" s="52"/>
      <c r="Q105" s="52"/>
    </row>
    <row r="106" spans="1:17">
      <c r="A106" s="7"/>
      <c r="B106" s="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104"/>
      <c r="N106" s="55"/>
      <c r="O106" s="55"/>
      <c r="P106" s="52"/>
      <c r="Q106" s="52"/>
    </row>
    <row r="107" spans="1:17">
      <c r="A107" s="7"/>
      <c r="B107" s="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104"/>
      <c r="N107" s="55"/>
      <c r="O107" s="55"/>
      <c r="P107" s="52"/>
      <c r="Q107" s="52"/>
    </row>
    <row r="108" spans="1:17">
      <c r="A108" s="7"/>
      <c r="B108" s="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104"/>
      <c r="N108" s="55"/>
      <c r="O108" s="55"/>
      <c r="P108" s="52"/>
      <c r="Q108" s="52"/>
    </row>
    <row r="109" spans="1:17">
      <c r="A109" s="7"/>
      <c r="B109" s="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104"/>
      <c r="N109" s="55"/>
      <c r="O109" s="55"/>
      <c r="P109" s="52"/>
      <c r="Q109" s="52"/>
    </row>
    <row r="110" spans="1:17">
      <c r="A110" s="7"/>
      <c r="B110" s="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104"/>
      <c r="N110" s="55"/>
      <c r="O110" s="55"/>
      <c r="P110" s="52"/>
      <c r="Q110" s="52"/>
    </row>
    <row r="111" spans="1:17">
      <c r="A111" s="7"/>
      <c r="B111" s="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104"/>
      <c r="N111" s="55"/>
      <c r="O111" s="55"/>
      <c r="P111" s="52"/>
      <c r="Q111" s="52"/>
    </row>
    <row r="112" spans="1:17">
      <c r="A112" s="7"/>
      <c r="B112" s="7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104"/>
      <c r="N112" s="55"/>
      <c r="O112" s="55"/>
      <c r="P112" s="52"/>
      <c r="Q112" s="52"/>
    </row>
    <row r="113" spans="1:17">
      <c r="A113" s="7"/>
      <c r="B113" s="7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104"/>
      <c r="N113" s="55"/>
      <c r="O113" s="55"/>
      <c r="P113" s="52"/>
      <c r="Q113" s="52"/>
    </row>
    <row r="114" spans="1:17">
      <c r="A114" s="7"/>
      <c r="B114" s="7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104"/>
      <c r="N114" s="55"/>
      <c r="O114" s="55"/>
      <c r="P114" s="52"/>
      <c r="Q114" s="52"/>
    </row>
    <row r="115" spans="1:17">
      <c r="A115" s="7"/>
      <c r="B115" s="7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104"/>
      <c r="N115" s="55"/>
      <c r="O115" s="55"/>
      <c r="P115" s="52"/>
      <c r="Q115" s="52"/>
    </row>
    <row r="116" spans="1:17">
      <c r="A116" s="7"/>
      <c r="B116" s="7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04"/>
      <c r="N116" s="55"/>
      <c r="O116" s="55"/>
      <c r="P116" s="52"/>
      <c r="Q116" s="52"/>
    </row>
    <row r="117" spans="1:17">
      <c r="A117" s="7"/>
      <c r="B117" s="7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104"/>
      <c r="N117" s="55"/>
      <c r="O117" s="55"/>
      <c r="P117" s="52"/>
      <c r="Q117" s="52"/>
    </row>
    <row r="118" spans="1:17">
      <c r="A118" s="7"/>
      <c r="B118" s="7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104"/>
      <c r="N118" s="55"/>
      <c r="O118" s="55"/>
      <c r="P118" s="52"/>
      <c r="Q118" s="52"/>
    </row>
    <row r="119" spans="1:17">
      <c r="A119" s="7"/>
      <c r="B119" s="7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104"/>
      <c r="N119" s="55"/>
      <c r="O119" s="55"/>
      <c r="P119" s="52"/>
      <c r="Q119" s="52"/>
    </row>
    <row r="120" spans="1:17">
      <c r="A120" s="7"/>
      <c r="B120" s="7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104"/>
      <c r="N120" s="55"/>
      <c r="O120" s="55"/>
      <c r="P120" s="52"/>
      <c r="Q120" s="52"/>
    </row>
    <row r="121" spans="1:17">
      <c r="A121" s="7"/>
      <c r="B121" s="7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104"/>
      <c r="N121" s="55"/>
      <c r="O121" s="55"/>
      <c r="P121" s="52"/>
      <c r="Q121" s="52"/>
    </row>
    <row r="122" spans="1:17">
      <c r="A122" s="7"/>
      <c r="B122" s="7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104"/>
      <c r="N122" s="55"/>
      <c r="O122" s="55"/>
      <c r="P122" s="52"/>
      <c r="Q122" s="52"/>
    </row>
    <row r="123" spans="1:17">
      <c r="A123" s="7"/>
      <c r="B123" s="7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104"/>
      <c r="N123" s="55"/>
      <c r="O123" s="55"/>
      <c r="P123" s="52"/>
      <c r="Q123" s="52"/>
    </row>
    <row r="124" spans="1:17">
      <c r="A124" s="7"/>
      <c r="B124" s="7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104"/>
      <c r="N124" s="55"/>
      <c r="O124" s="55"/>
      <c r="P124" s="52"/>
      <c r="Q124" s="52"/>
    </row>
    <row r="125" spans="1:17">
      <c r="A125" s="7"/>
      <c r="B125" s="7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04"/>
      <c r="N125" s="55"/>
      <c r="O125" s="55"/>
      <c r="P125" s="52"/>
      <c r="Q125" s="52"/>
    </row>
    <row r="126" spans="1:17">
      <c r="A126" s="7"/>
      <c r="B126" s="7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104"/>
      <c r="N126" s="55"/>
      <c r="O126" s="55"/>
      <c r="P126" s="52"/>
      <c r="Q126" s="52"/>
    </row>
    <row r="127" spans="1:17">
      <c r="A127" s="7"/>
      <c r="B127" s="7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104"/>
      <c r="N127" s="55"/>
      <c r="O127" s="55"/>
      <c r="P127" s="52"/>
      <c r="Q127" s="52"/>
    </row>
    <row r="128" spans="1:17">
      <c r="A128" s="7"/>
      <c r="B128" s="7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104"/>
      <c r="N128" s="55"/>
      <c r="O128" s="55"/>
      <c r="P128" s="52"/>
      <c r="Q128" s="52"/>
    </row>
    <row r="129" spans="1:17">
      <c r="A129" s="7"/>
      <c r="B129" s="7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104"/>
      <c r="N129" s="55"/>
      <c r="O129" s="55"/>
      <c r="P129" s="52"/>
      <c r="Q129" s="52"/>
    </row>
    <row r="130" spans="1:17">
      <c r="A130" s="7"/>
      <c r="B130" s="7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104"/>
      <c r="N130" s="55"/>
      <c r="O130" s="55"/>
      <c r="P130" s="52"/>
      <c r="Q130" s="52"/>
    </row>
    <row r="131" spans="1:17">
      <c r="A131" s="7"/>
      <c r="B131" s="7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104"/>
      <c r="N131" s="55"/>
      <c r="O131" s="55"/>
      <c r="P131" s="52"/>
      <c r="Q131" s="52"/>
    </row>
    <row r="132" spans="1:17">
      <c r="A132" s="7"/>
      <c r="B132" s="7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104"/>
      <c r="N132" s="55"/>
      <c r="O132" s="55"/>
      <c r="P132" s="52"/>
      <c r="Q132" s="52"/>
    </row>
    <row r="133" spans="1:17">
      <c r="A133" s="7"/>
      <c r="B133" s="7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104"/>
      <c r="N133" s="55"/>
      <c r="O133" s="55"/>
      <c r="P133" s="52"/>
      <c r="Q133" s="52"/>
    </row>
    <row r="134" spans="1:17">
      <c r="B134" s="7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104"/>
      <c r="N134" s="55"/>
      <c r="O134" s="55"/>
      <c r="P134" s="52"/>
      <c r="Q134" s="52"/>
    </row>
    <row r="135" spans="1:17">
      <c r="B135" s="7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104"/>
      <c r="N135" s="55"/>
      <c r="O135" s="55"/>
      <c r="P135" s="52"/>
      <c r="Q135" s="52"/>
    </row>
    <row r="136" spans="1:17">
      <c r="B136" s="7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104"/>
      <c r="N136" s="55"/>
      <c r="O136" s="55"/>
      <c r="P136" s="52"/>
      <c r="Q136" s="52"/>
    </row>
    <row r="137" spans="1:17">
      <c r="B137" s="7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104"/>
      <c r="N137" s="55"/>
      <c r="O137" s="55"/>
      <c r="P137" s="52"/>
      <c r="Q137" s="52"/>
    </row>
    <row r="138" spans="1:17">
      <c r="B138" s="7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104"/>
      <c r="N138" s="55"/>
      <c r="O138" s="55"/>
      <c r="P138" s="52"/>
      <c r="Q138" s="52"/>
    </row>
    <row r="139" spans="1:17">
      <c r="B139" s="7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104"/>
      <c r="N139" s="55"/>
      <c r="O139" s="55"/>
      <c r="P139" s="52"/>
      <c r="Q139" s="52"/>
    </row>
    <row r="140" spans="1:17">
      <c r="B140" s="7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104"/>
      <c r="N140" s="55"/>
      <c r="O140" s="55"/>
      <c r="P140" s="52"/>
      <c r="Q140" s="52"/>
    </row>
    <row r="141" spans="1:17">
      <c r="B141" s="7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104"/>
      <c r="N141" s="55"/>
      <c r="O141" s="55"/>
      <c r="P141" s="52"/>
      <c r="Q141" s="52"/>
    </row>
    <row r="142" spans="1:17">
      <c r="B142" s="7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104"/>
      <c r="N142" s="55"/>
      <c r="O142" s="55"/>
      <c r="P142" s="52"/>
      <c r="Q142" s="52"/>
    </row>
    <row r="143" spans="1:17">
      <c r="B143" s="7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104"/>
      <c r="N143" s="55"/>
      <c r="O143" s="55"/>
      <c r="P143" s="52"/>
      <c r="Q143" s="52"/>
    </row>
    <row r="144" spans="1:17">
      <c r="B144" s="7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104"/>
      <c r="N144" s="55"/>
      <c r="O144" s="55"/>
      <c r="P144" s="52"/>
      <c r="Q144" s="52"/>
    </row>
    <row r="145" spans="2:17">
      <c r="B145" s="7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104"/>
      <c r="N145" s="55"/>
      <c r="O145" s="55"/>
      <c r="P145" s="52"/>
      <c r="Q145" s="52"/>
    </row>
    <row r="146" spans="2:17">
      <c r="B146" s="7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104"/>
      <c r="N146" s="55"/>
      <c r="O146" s="55"/>
      <c r="P146" s="52"/>
      <c r="Q146" s="52"/>
    </row>
    <row r="147" spans="2:17">
      <c r="B147" s="7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104"/>
      <c r="N147" s="55"/>
      <c r="O147" s="55"/>
      <c r="P147" s="52"/>
      <c r="Q147" s="52"/>
    </row>
    <row r="148" spans="2:17">
      <c r="B148" s="7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104"/>
      <c r="N148" s="55"/>
      <c r="O148" s="55"/>
      <c r="P148" s="52"/>
      <c r="Q148" s="52"/>
    </row>
    <row r="149" spans="2:17">
      <c r="B149" s="7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104"/>
      <c r="N149" s="55"/>
      <c r="O149" s="55"/>
      <c r="P149" s="52"/>
      <c r="Q149" s="52"/>
    </row>
    <row r="150" spans="2:17">
      <c r="B150" s="7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104"/>
      <c r="N150" s="55"/>
      <c r="O150" s="55"/>
      <c r="P150" s="52"/>
      <c r="Q150" s="52"/>
    </row>
    <row r="151" spans="2:17">
      <c r="B151" s="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104"/>
      <c r="N151" s="55"/>
      <c r="O151" s="55"/>
      <c r="P151" s="52"/>
      <c r="Q151" s="52"/>
    </row>
    <row r="152" spans="2:17">
      <c r="B152" s="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104"/>
      <c r="N152" s="55"/>
      <c r="O152" s="55"/>
      <c r="P152" s="52"/>
      <c r="Q152" s="52"/>
    </row>
    <row r="153" spans="2:17">
      <c r="B153" s="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104"/>
      <c r="N153" s="55"/>
      <c r="O153" s="55"/>
      <c r="P153" s="52"/>
      <c r="Q153" s="52"/>
    </row>
    <row r="154" spans="2:17">
      <c r="B154" s="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104"/>
      <c r="N154" s="55"/>
      <c r="O154" s="55"/>
      <c r="P154" s="52"/>
      <c r="Q154" s="52"/>
    </row>
    <row r="155" spans="2:17">
      <c r="B155" s="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104"/>
      <c r="N155" s="55"/>
      <c r="O155" s="55"/>
      <c r="P155" s="52"/>
      <c r="Q155" s="52"/>
    </row>
    <row r="156" spans="2:17">
      <c r="B156" s="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104"/>
      <c r="N156" s="55"/>
      <c r="O156" s="55"/>
      <c r="P156" s="52"/>
      <c r="Q156" s="52"/>
    </row>
    <row r="157" spans="2:17">
      <c r="B157" s="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104"/>
      <c r="N157" s="55"/>
      <c r="O157" s="55"/>
      <c r="P157" s="52"/>
      <c r="Q157" s="52"/>
    </row>
    <row r="158" spans="2:17">
      <c r="B158" s="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104"/>
      <c r="N158" s="55"/>
      <c r="O158" s="55"/>
      <c r="P158" s="52"/>
      <c r="Q158" s="52"/>
    </row>
    <row r="159" spans="2:17">
      <c r="B159" s="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104"/>
      <c r="N159" s="55"/>
      <c r="O159" s="55"/>
      <c r="P159" s="52"/>
      <c r="Q159" s="52"/>
    </row>
    <row r="160" spans="2:17">
      <c r="B160" s="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104"/>
      <c r="N160" s="55"/>
      <c r="O160" s="55"/>
      <c r="P160" s="52"/>
      <c r="Q160" s="52"/>
    </row>
    <row r="161" spans="2:17">
      <c r="B161" s="7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104"/>
      <c r="N161" s="55"/>
      <c r="O161" s="55"/>
      <c r="P161" s="52"/>
      <c r="Q161" s="52"/>
    </row>
    <row r="162" spans="2:17">
      <c r="B162" s="7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104"/>
      <c r="N162" s="55"/>
      <c r="O162" s="55"/>
      <c r="P162" s="52"/>
      <c r="Q162" s="52"/>
    </row>
    <row r="163" spans="2:17">
      <c r="B163" s="7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104"/>
      <c r="N163" s="55"/>
      <c r="O163" s="55"/>
      <c r="P163" s="52"/>
      <c r="Q163" s="52"/>
    </row>
    <row r="164" spans="2:17">
      <c r="B164" s="7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104"/>
      <c r="N164" s="55"/>
      <c r="O164" s="55"/>
      <c r="P164" s="52"/>
      <c r="Q164" s="52"/>
    </row>
    <row r="165" spans="2:17">
      <c r="B165" s="7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104"/>
      <c r="N165" s="55"/>
      <c r="O165" s="55"/>
      <c r="P165" s="52"/>
      <c r="Q165" s="52"/>
    </row>
    <row r="166" spans="2:17">
      <c r="B166" s="7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104"/>
      <c r="N166" s="55"/>
      <c r="O166" s="55"/>
      <c r="P166" s="52"/>
      <c r="Q166" s="52"/>
    </row>
    <row r="167" spans="2:17">
      <c r="B167" s="7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104"/>
      <c r="N167" s="55"/>
      <c r="O167" s="55"/>
      <c r="P167" s="52"/>
      <c r="Q167" s="52"/>
    </row>
    <row r="168" spans="2:17">
      <c r="B168" s="7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104"/>
      <c r="N168" s="55"/>
      <c r="O168" s="55"/>
      <c r="P168" s="52"/>
      <c r="Q168" s="52"/>
    </row>
    <row r="169" spans="2:17">
      <c r="B169" s="7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104"/>
      <c r="N169" s="55"/>
      <c r="O169" s="55"/>
      <c r="P169" s="52"/>
      <c r="Q169" s="52"/>
    </row>
    <row r="170" spans="2:17">
      <c r="B170" s="7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104"/>
      <c r="N170" s="55"/>
      <c r="O170" s="55"/>
      <c r="P170" s="52"/>
      <c r="Q170" s="52"/>
    </row>
    <row r="171" spans="2:17">
      <c r="B171" s="7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104"/>
      <c r="N171" s="55"/>
      <c r="O171" s="55"/>
      <c r="P171" s="52"/>
      <c r="Q171" s="52"/>
    </row>
    <row r="172" spans="2:17">
      <c r="B172" s="7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104"/>
      <c r="N172" s="55"/>
      <c r="O172" s="55"/>
      <c r="P172" s="52"/>
      <c r="Q172" s="52"/>
    </row>
    <row r="173" spans="2:17">
      <c r="B173" s="7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104"/>
      <c r="N173" s="55"/>
      <c r="O173" s="55"/>
      <c r="P173" s="52"/>
      <c r="Q173" s="52"/>
    </row>
    <row r="174" spans="2:17">
      <c r="B174" s="7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104"/>
      <c r="N174" s="55"/>
      <c r="O174" s="55"/>
      <c r="P174" s="52"/>
      <c r="Q174" s="52"/>
    </row>
    <row r="175" spans="2:17">
      <c r="B175" s="7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104"/>
      <c r="N175" s="55"/>
      <c r="O175" s="55"/>
      <c r="P175" s="52"/>
      <c r="Q175" s="52"/>
    </row>
    <row r="176" spans="2:17">
      <c r="B176" s="7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104"/>
      <c r="N176" s="55"/>
      <c r="O176" s="55"/>
      <c r="P176" s="52"/>
      <c r="Q176" s="52"/>
    </row>
    <row r="177" spans="2:17">
      <c r="B177" s="7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104"/>
      <c r="N177" s="55"/>
      <c r="O177" s="55"/>
      <c r="P177" s="52"/>
      <c r="Q177" s="52"/>
    </row>
    <row r="178" spans="2:17">
      <c r="B178" s="7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104"/>
      <c r="N178" s="55"/>
      <c r="O178" s="55"/>
      <c r="P178" s="52"/>
      <c r="Q178" s="52"/>
    </row>
    <row r="179" spans="2:17">
      <c r="B179" s="7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104"/>
      <c r="N179" s="55"/>
      <c r="O179" s="55"/>
      <c r="P179" s="52"/>
      <c r="Q179" s="52"/>
    </row>
    <row r="180" spans="2:17">
      <c r="B180" s="7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104"/>
      <c r="N180" s="55"/>
      <c r="O180" s="55"/>
      <c r="P180" s="52"/>
      <c r="Q180" s="52"/>
    </row>
    <row r="181" spans="2:17">
      <c r="B181" s="7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104"/>
      <c r="N181" s="55"/>
      <c r="O181" s="55"/>
      <c r="P181" s="52"/>
      <c r="Q181" s="52"/>
    </row>
    <row r="182" spans="2:17">
      <c r="B182" s="7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104"/>
      <c r="N182" s="55"/>
      <c r="O182" s="55"/>
      <c r="P182" s="52"/>
      <c r="Q182" s="52"/>
    </row>
    <row r="183" spans="2:17">
      <c r="B183" s="7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104"/>
      <c r="N183" s="55"/>
      <c r="O183" s="55"/>
      <c r="P183" s="52"/>
      <c r="Q183" s="52"/>
    </row>
    <row r="184" spans="2:17">
      <c r="B184" s="7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104"/>
      <c r="N184" s="55"/>
      <c r="O184" s="55"/>
      <c r="P184" s="52"/>
      <c r="Q184" s="52"/>
    </row>
    <row r="185" spans="2:17">
      <c r="B185" s="7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104"/>
      <c r="N185" s="55"/>
      <c r="O185" s="55"/>
      <c r="P185" s="52"/>
      <c r="Q185" s="52"/>
    </row>
    <row r="186" spans="2:17">
      <c r="B186" s="7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104"/>
      <c r="N186" s="55"/>
      <c r="O186" s="55"/>
      <c r="P186" s="52"/>
      <c r="Q186" s="52"/>
    </row>
    <row r="187" spans="2:17">
      <c r="B187" s="7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104"/>
      <c r="N187" s="55"/>
      <c r="O187" s="55"/>
      <c r="P187" s="52"/>
      <c r="Q187" s="52"/>
    </row>
    <row r="188" spans="2:17">
      <c r="B188" s="7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104"/>
      <c r="N188" s="55"/>
      <c r="O188" s="55"/>
      <c r="P188" s="52"/>
      <c r="Q188" s="52"/>
    </row>
    <row r="189" spans="2:17">
      <c r="B189" s="7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104"/>
      <c r="N189" s="55"/>
      <c r="O189" s="55"/>
      <c r="P189" s="52"/>
      <c r="Q189" s="52"/>
    </row>
    <row r="190" spans="2:17">
      <c r="B190" s="7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104"/>
      <c r="N190" s="55"/>
      <c r="O190" s="55"/>
      <c r="P190" s="52"/>
      <c r="Q190" s="52"/>
    </row>
    <row r="191" spans="2:17">
      <c r="B191" s="7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104"/>
      <c r="N191" s="55"/>
      <c r="O191" s="55"/>
      <c r="P191" s="52"/>
      <c r="Q191" s="52"/>
    </row>
    <row r="192" spans="2:17">
      <c r="B192" s="7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104"/>
      <c r="N192" s="55"/>
      <c r="O192" s="55"/>
      <c r="P192" s="52"/>
      <c r="Q192" s="52"/>
    </row>
    <row r="193" spans="2:17">
      <c r="B193" s="7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104"/>
      <c r="N193" s="55"/>
      <c r="O193" s="55"/>
      <c r="P193" s="52"/>
      <c r="Q193" s="52"/>
    </row>
    <row r="194" spans="2:17">
      <c r="B194" s="7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104"/>
      <c r="N194" s="55"/>
      <c r="O194" s="55"/>
      <c r="P194" s="52"/>
      <c r="Q194" s="52"/>
    </row>
    <row r="195" spans="2:17">
      <c r="B195" s="7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104"/>
      <c r="N195" s="55"/>
      <c r="O195" s="55"/>
      <c r="P195" s="52"/>
      <c r="Q195" s="52"/>
    </row>
    <row r="196" spans="2:17">
      <c r="B196" s="7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104"/>
      <c r="N196" s="55"/>
      <c r="O196" s="55"/>
      <c r="P196" s="52"/>
      <c r="Q196" s="52"/>
    </row>
    <row r="197" spans="2:17">
      <c r="B197" s="7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104"/>
      <c r="N197" s="55"/>
      <c r="O197" s="55"/>
      <c r="P197" s="52"/>
      <c r="Q197" s="52"/>
    </row>
    <row r="198" spans="2:17">
      <c r="B198" s="7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104"/>
      <c r="N198" s="55"/>
      <c r="O198" s="55"/>
      <c r="P198" s="52"/>
      <c r="Q198" s="52"/>
    </row>
    <row r="199" spans="2:17">
      <c r="B199" s="7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104"/>
      <c r="N199" s="55"/>
      <c r="O199" s="55"/>
      <c r="P199" s="52"/>
      <c r="Q199" s="52"/>
    </row>
    <row r="200" spans="2:17">
      <c r="B200" s="7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104"/>
      <c r="N200" s="55"/>
      <c r="O200" s="55"/>
      <c r="P200" s="52"/>
      <c r="Q200" s="52"/>
    </row>
    <row r="201" spans="2:17">
      <c r="B201" s="7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104"/>
      <c r="N201" s="55"/>
      <c r="O201" s="55"/>
      <c r="P201" s="52"/>
      <c r="Q201" s="52"/>
    </row>
    <row r="202" spans="2:17">
      <c r="B202" s="7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104"/>
      <c r="N202" s="55"/>
      <c r="O202" s="55"/>
      <c r="P202" s="52"/>
      <c r="Q202" s="52"/>
    </row>
    <row r="203" spans="2:17">
      <c r="B203" s="7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104"/>
      <c r="N203" s="55"/>
      <c r="O203" s="55"/>
      <c r="P203" s="52"/>
      <c r="Q203" s="52"/>
    </row>
    <row r="204" spans="2:17">
      <c r="B204" s="7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104"/>
      <c r="N204" s="55"/>
      <c r="O204" s="55"/>
      <c r="P204" s="52"/>
      <c r="Q204" s="52"/>
    </row>
    <row r="205" spans="2:17">
      <c r="B205" s="7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104"/>
      <c r="N205" s="55"/>
      <c r="O205" s="55"/>
      <c r="P205" s="52"/>
      <c r="Q205" s="52"/>
    </row>
    <row r="206" spans="2:17">
      <c r="B206" s="7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104"/>
      <c r="N206" s="55"/>
      <c r="O206" s="55"/>
      <c r="P206" s="52"/>
      <c r="Q206" s="52"/>
    </row>
    <row r="207" spans="2:17">
      <c r="B207" s="7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104"/>
      <c r="N207" s="55"/>
      <c r="O207" s="55"/>
      <c r="P207" s="52"/>
      <c r="Q207" s="52"/>
    </row>
    <row r="208" spans="2:17">
      <c r="B208" s="7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104"/>
      <c r="N208" s="55"/>
      <c r="O208" s="55"/>
      <c r="P208" s="52"/>
      <c r="Q208" s="52"/>
    </row>
    <row r="209" spans="2:17">
      <c r="B209" s="7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104"/>
      <c r="N209" s="55"/>
      <c r="O209" s="55"/>
      <c r="P209" s="52"/>
      <c r="Q209" s="52"/>
    </row>
    <row r="210" spans="2:17">
      <c r="B210" s="7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104"/>
      <c r="N210" s="55"/>
      <c r="O210" s="55"/>
      <c r="P210" s="52"/>
      <c r="Q210" s="52"/>
    </row>
    <row r="211" spans="2:17">
      <c r="B211" s="7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104"/>
      <c r="N211" s="55"/>
      <c r="O211" s="55"/>
      <c r="P211" s="52"/>
      <c r="Q211" s="52"/>
    </row>
    <row r="212" spans="2:17">
      <c r="B212" s="7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104"/>
      <c r="N212" s="55"/>
      <c r="O212" s="55"/>
      <c r="P212" s="52"/>
      <c r="Q212" s="52"/>
    </row>
    <row r="213" spans="2:17">
      <c r="B213" s="7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104"/>
      <c r="N213" s="55"/>
      <c r="O213" s="55"/>
      <c r="P213" s="52"/>
      <c r="Q213" s="52"/>
    </row>
    <row r="214" spans="2:17">
      <c r="B214" s="7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104"/>
      <c r="N214" s="55"/>
      <c r="O214" s="55"/>
      <c r="P214" s="52"/>
      <c r="Q214" s="52"/>
    </row>
    <row r="215" spans="2:17">
      <c r="B215" s="7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104"/>
      <c r="N215" s="55"/>
      <c r="O215" s="55"/>
      <c r="P215" s="52"/>
      <c r="Q215" s="52"/>
    </row>
    <row r="216" spans="2:17">
      <c r="B216" s="7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104"/>
      <c r="N216" s="55"/>
      <c r="O216" s="55"/>
      <c r="P216" s="52"/>
      <c r="Q216" s="52"/>
    </row>
    <row r="217" spans="2:17">
      <c r="B217" s="7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104"/>
      <c r="N217" s="55"/>
      <c r="O217" s="55"/>
      <c r="P217" s="52"/>
      <c r="Q217" s="52"/>
    </row>
    <row r="218" spans="2:17">
      <c r="B218" s="7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104"/>
      <c r="N218" s="55"/>
      <c r="O218" s="55"/>
      <c r="P218" s="52"/>
      <c r="Q218" s="52"/>
    </row>
    <row r="219" spans="2:17">
      <c r="B219" s="7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104"/>
      <c r="N219" s="55"/>
      <c r="O219" s="55"/>
      <c r="P219" s="52"/>
      <c r="Q219" s="52"/>
    </row>
    <row r="220" spans="2:17">
      <c r="B220" s="7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104"/>
      <c r="N220" s="55"/>
      <c r="O220" s="55"/>
      <c r="P220" s="52"/>
      <c r="Q220" s="52"/>
    </row>
    <row r="221" spans="2:17">
      <c r="B221" s="7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104"/>
      <c r="N221" s="55"/>
      <c r="O221" s="55"/>
      <c r="P221" s="52"/>
      <c r="Q221" s="52"/>
    </row>
    <row r="222" spans="2:17">
      <c r="B222" s="7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104"/>
      <c r="N222" s="55"/>
      <c r="O222" s="55"/>
      <c r="P222" s="52"/>
      <c r="Q222" s="52"/>
    </row>
    <row r="223" spans="2:17">
      <c r="B223" s="7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104"/>
      <c r="N223" s="55"/>
      <c r="O223" s="55"/>
      <c r="P223" s="52"/>
      <c r="Q223" s="52"/>
    </row>
    <row r="224" spans="2:17">
      <c r="B224" s="7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104"/>
      <c r="N224" s="55"/>
      <c r="O224" s="55"/>
      <c r="P224" s="52"/>
      <c r="Q224" s="52"/>
    </row>
    <row r="225" spans="2:17">
      <c r="B225" s="7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104"/>
      <c r="N225" s="55"/>
      <c r="O225" s="55"/>
      <c r="P225" s="52"/>
      <c r="Q225" s="52"/>
    </row>
    <row r="226" spans="2:17">
      <c r="B226" s="7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104"/>
      <c r="N226" s="55"/>
      <c r="O226" s="55"/>
      <c r="P226" s="52"/>
      <c r="Q226" s="52"/>
    </row>
    <row r="227" spans="2:17">
      <c r="B227" s="7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104"/>
      <c r="N227" s="55"/>
      <c r="O227" s="55"/>
      <c r="P227" s="52"/>
      <c r="Q227" s="52"/>
    </row>
    <row r="228" spans="2:17">
      <c r="B228" s="7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104"/>
      <c r="N228" s="55"/>
      <c r="O228" s="55"/>
      <c r="P228" s="52"/>
      <c r="Q228" s="52"/>
    </row>
    <row r="229" spans="2:17">
      <c r="B229" s="7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104"/>
      <c r="N229" s="55"/>
      <c r="O229" s="55"/>
      <c r="P229" s="52"/>
      <c r="Q229" s="52"/>
    </row>
    <row r="230" spans="2:17">
      <c r="B230" s="7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104"/>
      <c r="N230" s="55"/>
      <c r="O230" s="55"/>
      <c r="P230" s="52"/>
      <c r="Q230" s="52"/>
    </row>
    <row r="231" spans="2:17">
      <c r="B231" s="7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104"/>
      <c r="N231" s="55"/>
      <c r="O231" s="55"/>
      <c r="P231" s="52"/>
      <c r="Q231" s="52"/>
    </row>
    <row r="232" spans="2:17">
      <c r="B232" s="7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104"/>
      <c r="N232" s="55"/>
      <c r="O232" s="55"/>
      <c r="P232" s="52"/>
      <c r="Q232" s="52"/>
    </row>
    <row r="233" spans="2:17">
      <c r="B233" s="7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104"/>
      <c r="N233" s="55"/>
      <c r="O233" s="55"/>
      <c r="P233" s="52"/>
      <c r="Q233" s="52"/>
    </row>
    <row r="234" spans="2:17">
      <c r="B234" s="7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104"/>
      <c r="N234" s="55"/>
      <c r="O234" s="55"/>
      <c r="P234" s="52"/>
      <c r="Q234" s="52"/>
    </row>
    <row r="235" spans="2:17">
      <c r="B235" s="7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104"/>
      <c r="N235" s="55"/>
      <c r="O235" s="55"/>
      <c r="P235" s="52"/>
      <c r="Q235" s="52"/>
    </row>
    <row r="236" spans="2:17">
      <c r="B236" s="7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104"/>
      <c r="N236" s="55"/>
      <c r="O236" s="55"/>
      <c r="P236" s="52"/>
      <c r="Q236" s="52"/>
    </row>
    <row r="237" spans="2:17">
      <c r="B237" s="7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104"/>
      <c r="N237" s="55"/>
      <c r="O237" s="55"/>
      <c r="P237" s="52"/>
      <c r="Q237" s="52"/>
    </row>
    <row r="238" spans="2:17">
      <c r="B238" s="7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104"/>
      <c r="N238" s="55"/>
      <c r="O238" s="55"/>
      <c r="P238" s="52"/>
      <c r="Q238" s="52"/>
    </row>
    <row r="239" spans="2:17">
      <c r="B239" s="7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104"/>
      <c r="N239" s="55"/>
      <c r="O239" s="55"/>
      <c r="P239" s="52"/>
      <c r="Q239" s="52"/>
    </row>
    <row r="240" spans="2:17">
      <c r="B240" s="7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104"/>
      <c r="N240" s="55"/>
      <c r="O240" s="55"/>
      <c r="P240" s="52"/>
      <c r="Q240" s="52"/>
    </row>
    <row r="241" spans="2:17">
      <c r="B241" s="7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104"/>
      <c r="N241" s="55"/>
      <c r="O241" s="55"/>
      <c r="P241" s="52"/>
      <c r="Q241" s="52"/>
    </row>
    <row r="242" spans="2:17">
      <c r="B242" s="7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104"/>
      <c r="N242" s="55"/>
      <c r="O242" s="55"/>
      <c r="P242" s="52"/>
      <c r="Q242" s="52"/>
    </row>
    <row r="243" spans="2:17">
      <c r="B243" s="7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104"/>
      <c r="N243" s="55"/>
      <c r="O243" s="55"/>
      <c r="P243" s="52"/>
      <c r="Q243" s="52"/>
    </row>
    <row r="244" spans="2:17">
      <c r="B244" s="7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104"/>
      <c r="N244" s="55"/>
      <c r="O244" s="55"/>
      <c r="P244" s="52"/>
      <c r="Q244" s="52"/>
    </row>
    <row r="245" spans="2:17">
      <c r="B245" s="7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104"/>
      <c r="N245" s="55"/>
      <c r="O245" s="55"/>
      <c r="P245" s="52"/>
      <c r="Q245" s="52"/>
    </row>
    <row r="246" spans="2:17">
      <c r="B246" s="7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104"/>
      <c r="N246" s="55"/>
      <c r="O246" s="55"/>
      <c r="P246" s="52"/>
      <c r="Q246" s="52"/>
    </row>
    <row r="247" spans="2:17">
      <c r="B247" s="7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104"/>
      <c r="N247" s="55"/>
      <c r="O247" s="55"/>
      <c r="P247" s="52"/>
      <c r="Q247" s="52"/>
    </row>
    <row r="248" spans="2:17">
      <c r="B248" s="7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104"/>
      <c r="N248" s="55"/>
      <c r="O248" s="55"/>
      <c r="P248" s="52"/>
      <c r="Q248" s="52"/>
    </row>
    <row r="249" spans="2:17">
      <c r="B249" s="7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104"/>
      <c r="N249" s="55"/>
      <c r="O249" s="55"/>
      <c r="P249" s="52"/>
      <c r="Q249" s="52"/>
    </row>
    <row r="250" spans="2:17">
      <c r="B250" s="7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104"/>
      <c r="N250" s="55"/>
      <c r="O250" s="55"/>
      <c r="P250" s="52"/>
      <c r="Q250" s="52"/>
    </row>
    <row r="251" spans="2:17">
      <c r="B251" s="7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104"/>
      <c r="N251" s="55"/>
      <c r="O251" s="55"/>
      <c r="P251" s="52"/>
      <c r="Q251" s="52"/>
    </row>
    <row r="252" spans="2:17">
      <c r="B252" s="7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104"/>
      <c r="N252" s="55"/>
      <c r="O252" s="55"/>
      <c r="P252" s="52"/>
      <c r="Q252" s="52"/>
    </row>
    <row r="253" spans="2:17">
      <c r="B253" s="7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104"/>
      <c r="N253" s="55"/>
      <c r="O253" s="55"/>
      <c r="P253" s="52"/>
      <c r="Q253" s="52"/>
    </row>
    <row r="254" spans="2:17">
      <c r="B254" s="7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104"/>
      <c r="N254" s="55"/>
      <c r="O254" s="55"/>
      <c r="P254" s="52"/>
      <c r="Q254" s="52"/>
    </row>
    <row r="255" spans="2:17">
      <c r="B255" s="7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104"/>
      <c r="N255" s="55"/>
      <c r="O255" s="55"/>
      <c r="P255" s="52"/>
      <c r="Q255" s="52"/>
    </row>
    <row r="256" spans="2:17">
      <c r="B256" s="7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104"/>
      <c r="N256" s="55"/>
      <c r="O256" s="55"/>
      <c r="P256" s="52"/>
      <c r="Q256" s="52"/>
    </row>
    <row r="257" spans="2:17">
      <c r="B257" s="7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104"/>
      <c r="N257" s="55"/>
      <c r="O257" s="55"/>
      <c r="P257" s="52"/>
      <c r="Q257" s="52"/>
    </row>
    <row r="258" spans="2:17">
      <c r="B258" s="7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104"/>
      <c r="N258" s="55"/>
      <c r="O258" s="55"/>
      <c r="P258" s="52"/>
      <c r="Q258" s="52"/>
    </row>
    <row r="259" spans="2:17">
      <c r="B259" s="7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104"/>
      <c r="N259" s="55"/>
      <c r="O259" s="55"/>
      <c r="P259" s="52"/>
      <c r="Q259" s="52"/>
    </row>
    <row r="260" spans="2:17">
      <c r="B260" s="7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104"/>
      <c r="N260" s="55"/>
      <c r="O260" s="55"/>
      <c r="P260" s="52"/>
      <c r="Q260" s="52"/>
    </row>
    <row r="261" spans="2:17">
      <c r="B261" s="7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104"/>
      <c r="N261" s="55"/>
      <c r="O261" s="55"/>
      <c r="P261" s="52"/>
      <c r="Q261" s="52"/>
    </row>
    <row r="262" spans="2:17">
      <c r="B262" s="7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104"/>
      <c r="N262" s="55"/>
      <c r="O262" s="55"/>
      <c r="P262" s="52"/>
      <c r="Q262" s="52"/>
    </row>
    <row r="263" spans="2:17">
      <c r="B263" s="7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104"/>
      <c r="N263" s="55"/>
      <c r="O263" s="55"/>
      <c r="P263" s="52"/>
      <c r="Q263" s="52"/>
    </row>
    <row r="264" spans="2:17">
      <c r="B264" s="7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104"/>
      <c r="N264" s="55"/>
      <c r="O264" s="55"/>
      <c r="P264" s="52"/>
      <c r="Q264" s="52"/>
    </row>
    <row r="265" spans="2:17">
      <c r="B265" s="7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104"/>
      <c r="N265" s="55"/>
      <c r="O265" s="55"/>
      <c r="P265" s="52"/>
      <c r="Q265" s="52"/>
    </row>
    <row r="266" spans="2:17">
      <c r="B266" s="7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104"/>
      <c r="N266" s="55"/>
      <c r="O266" s="55"/>
      <c r="P266" s="52"/>
      <c r="Q266" s="52"/>
    </row>
    <row r="267" spans="2:17">
      <c r="B267" s="7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104"/>
      <c r="N267" s="55"/>
      <c r="O267" s="55"/>
      <c r="P267" s="52"/>
      <c r="Q267" s="52"/>
    </row>
    <row r="268" spans="2:17">
      <c r="B268" s="7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104"/>
      <c r="N268" s="55"/>
      <c r="O268" s="55"/>
      <c r="P268" s="52"/>
      <c r="Q268" s="52"/>
    </row>
    <row r="269" spans="2:17">
      <c r="B269" s="7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104"/>
      <c r="N269" s="55"/>
      <c r="O269" s="55"/>
      <c r="P269" s="52"/>
      <c r="Q269" s="52"/>
    </row>
    <row r="270" spans="2:17">
      <c r="B270" s="7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104"/>
      <c r="N270" s="55"/>
      <c r="O270" s="55"/>
      <c r="P270" s="52"/>
      <c r="Q270" s="52"/>
    </row>
    <row r="271" spans="2:17">
      <c r="B271" s="7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104"/>
      <c r="N271" s="55"/>
      <c r="O271" s="55"/>
      <c r="P271" s="52"/>
      <c r="Q271" s="52"/>
    </row>
    <row r="272" spans="2:17">
      <c r="B272" s="7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104"/>
      <c r="N272" s="55"/>
      <c r="O272" s="55"/>
      <c r="P272" s="52"/>
      <c r="Q272" s="52"/>
    </row>
    <row r="273" spans="2:17">
      <c r="B273" s="7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104"/>
      <c r="N273" s="55"/>
      <c r="O273" s="55"/>
      <c r="P273" s="52"/>
      <c r="Q273" s="52"/>
    </row>
    <row r="274" spans="2:17">
      <c r="B274" s="7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104"/>
      <c r="N274" s="55"/>
      <c r="O274" s="55"/>
      <c r="P274" s="52"/>
      <c r="Q274" s="52"/>
    </row>
    <row r="275" spans="2:17">
      <c r="B275" s="7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104"/>
      <c r="N275" s="55"/>
      <c r="O275" s="55"/>
      <c r="P275" s="52"/>
      <c r="Q275" s="52"/>
    </row>
    <row r="276" spans="2:17">
      <c r="B276" s="7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104"/>
      <c r="N276" s="55"/>
      <c r="O276" s="55"/>
      <c r="P276" s="52"/>
      <c r="Q276" s="52"/>
    </row>
    <row r="277" spans="2:17">
      <c r="B277" s="7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104"/>
      <c r="N277" s="55"/>
      <c r="O277" s="55"/>
      <c r="P277" s="52"/>
      <c r="Q277" s="52"/>
    </row>
    <row r="278" spans="2:17">
      <c r="B278" s="7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104"/>
      <c r="N278" s="55"/>
      <c r="O278" s="55"/>
      <c r="P278" s="52"/>
      <c r="Q278" s="52"/>
    </row>
    <row r="279" spans="2:17">
      <c r="B279" s="7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104"/>
      <c r="N279" s="55"/>
      <c r="O279" s="55"/>
      <c r="P279" s="52"/>
      <c r="Q279" s="52"/>
    </row>
    <row r="280" spans="2:17">
      <c r="B280" s="7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104"/>
      <c r="N280" s="55"/>
      <c r="O280" s="55"/>
      <c r="P280" s="52"/>
      <c r="Q280" s="52"/>
    </row>
    <row r="281" spans="2:17">
      <c r="B281" s="7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104"/>
      <c r="N281" s="55"/>
      <c r="O281" s="55"/>
      <c r="P281" s="52"/>
      <c r="Q281" s="52"/>
    </row>
    <row r="282" spans="2:17">
      <c r="B282" s="7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104"/>
      <c r="N282" s="55"/>
      <c r="O282" s="55"/>
      <c r="P282" s="52"/>
      <c r="Q282" s="52"/>
    </row>
    <row r="283" spans="2:17">
      <c r="B283" s="7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104"/>
      <c r="N283" s="55"/>
      <c r="O283" s="55"/>
      <c r="P283" s="52"/>
      <c r="Q283" s="52"/>
    </row>
    <row r="284" spans="2:17">
      <c r="B284" s="7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104"/>
      <c r="N284" s="55"/>
      <c r="O284" s="55"/>
      <c r="P284" s="52"/>
      <c r="Q284" s="52"/>
    </row>
    <row r="285" spans="2:17">
      <c r="B285" s="7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104"/>
      <c r="N285" s="55"/>
      <c r="O285" s="55"/>
      <c r="P285" s="52"/>
      <c r="Q285" s="52"/>
    </row>
    <row r="286" spans="2:17">
      <c r="B286" s="7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104"/>
      <c r="N286" s="55"/>
      <c r="O286" s="55"/>
      <c r="P286" s="52"/>
      <c r="Q286" s="52"/>
    </row>
    <row r="287" spans="2:17">
      <c r="B287" s="7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104"/>
      <c r="N287" s="55"/>
      <c r="O287" s="55"/>
      <c r="P287" s="52"/>
      <c r="Q287" s="52"/>
    </row>
    <row r="288" spans="2:17">
      <c r="B288" s="7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104"/>
      <c r="N288" s="55"/>
      <c r="O288" s="55"/>
      <c r="P288" s="52"/>
      <c r="Q288" s="52"/>
    </row>
    <row r="289" spans="2:17">
      <c r="B289" s="7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104"/>
      <c r="N289" s="55"/>
      <c r="O289" s="55"/>
      <c r="P289" s="52"/>
      <c r="Q289" s="52"/>
    </row>
    <row r="290" spans="2:17">
      <c r="B290" s="7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104"/>
      <c r="N290" s="55"/>
      <c r="O290" s="55"/>
      <c r="P290" s="52"/>
      <c r="Q290" s="52"/>
    </row>
    <row r="291" spans="2:17">
      <c r="B291" s="7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104"/>
      <c r="N291" s="55"/>
      <c r="O291" s="55"/>
      <c r="P291" s="52"/>
      <c r="Q291" s="52"/>
    </row>
    <row r="292" spans="2:17">
      <c r="B292" s="7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104"/>
      <c r="N292" s="55"/>
      <c r="O292" s="55"/>
      <c r="P292" s="52"/>
      <c r="Q292" s="52"/>
    </row>
    <row r="293" spans="2:17">
      <c r="B293" s="7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104"/>
      <c r="N293" s="55"/>
      <c r="O293" s="55"/>
      <c r="P293" s="52"/>
      <c r="Q293" s="52"/>
    </row>
    <row r="294" spans="2:17">
      <c r="B294" s="7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104"/>
      <c r="N294" s="55"/>
      <c r="O294" s="55"/>
      <c r="P294" s="52"/>
      <c r="Q294" s="52"/>
    </row>
    <row r="295" spans="2:17">
      <c r="B295" s="7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104"/>
      <c r="N295" s="55"/>
      <c r="O295" s="55"/>
      <c r="P295" s="52"/>
      <c r="Q295" s="52"/>
    </row>
    <row r="296" spans="2:17">
      <c r="B296" s="7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104"/>
      <c r="N296" s="55"/>
      <c r="O296" s="55"/>
      <c r="P296" s="52"/>
      <c r="Q296" s="52"/>
    </row>
    <row r="297" spans="2:17">
      <c r="B297" s="7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104"/>
      <c r="N297" s="55"/>
      <c r="O297" s="55"/>
      <c r="P297" s="52"/>
      <c r="Q297" s="52"/>
    </row>
    <row r="298" spans="2:17">
      <c r="B298" s="7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104"/>
      <c r="N298" s="55"/>
      <c r="O298" s="55"/>
      <c r="P298" s="52"/>
      <c r="Q298" s="52"/>
    </row>
    <row r="299" spans="2:17">
      <c r="B299" s="7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104"/>
      <c r="N299" s="55"/>
      <c r="O299" s="55"/>
      <c r="P299" s="52"/>
      <c r="Q299" s="52"/>
    </row>
    <row r="300" spans="2:17">
      <c r="B300" s="7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104"/>
      <c r="N300" s="55"/>
      <c r="O300" s="55"/>
      <c r="P300" s="52"/>
      <c r="Q300" s="52"/>
    </row>
    <row r="301" spans="2:17">
      <c r="B301" s="7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104"/>
      <c r="N301" s="55"/>
      <c r="O301" s="55"/>
      <c r="P301" s="52"/>
      <c r="Q301" s="52"/>
    </row>
    <row r="302" spans="2:17">
      <c r="B302" s="7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104"/>
      <c r="N302" s="55"/>
      <c r="O302" s="55"/>
      <c r="P302" s="52"/>
      <c r="Q302" s="52"/>
    </row>
    <row r="303" spans="2:17">
      <c r="B303" s="7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104"/>
      <c r="N303" s="55"/>
      <c r="O303" s="55"/>
      <c r="P303" s="52"/>
      <c r="Q303" s="52"/>
    </row>
    <row r="304" spans="2:17">
      <c r="B304" s="7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104"/>
      <c r="N304" s="55"/>
      <c r="O304" s="55"/>
      <c r="P304" s="52"/>
      <c r="Q304" s="52"/>
    </row>
    <row r="305" spans="2:17">
      <c r="B305" s="7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104"/>
      <c r="N305" s="55"/>
      <c r="O305" s="55"/>
      <c r="P305" s="52"/>
      <c r="Q305" s="52"/>
    </row>
    <row r="306" spans="2:17">
      <c r="B306" s="7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104"/>
      <c r="N306" s="55"/>
      <c r="O306" s="55"/>
      <c r="P306" s="52"/>
      <c r="Q306" s="52"/>
    </row>
    <row r="307" spans="2:17">
      <c r="B307" s="7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104"/>
      <c r="N307" s="55"/>
      <c r="O307" s="55"/>
      <c r="P307" s="52"/>
      <c r="Q307" s="52"/>
    </row>
    <row r="308" spans="2:17">
      <c r="B308" s="7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104"/>
      <c r="N308" s="55"/>
      <c r="O308" s="55"/>
      <c r="P308" s="52"/>
      <c r="Q308" s="52"/>
    </row>
    <row r="309" spans="2:17">
      <c r="B309" s="7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104"/>
      <c r="N309" s="55"/>
      <c r="O309" s="55"/>
      <c r="P309" s="52"/>
      <c r="Q309" s="52"/>
    </row>
    <row r="310" spans="2:17">
      <c r="B310" s="7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104"/>
      <c r="N310" s="55"/>
      <c r="O310" s="55"/>
      <c r="P310" s="52"/>
      <c r="Q310" s="52"/>
    </row>
    <row r="311" spans="2:17">
      <c r="B311" s="7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104"/>
      <c r="N311" s="55"/>
      <c r="O311" s="55"/>
      <c r="P311" s="52"/>
      <c r="Q311" s="52"/>
    </row>
    <row r="312" spans="2:17">
      <c r="B312" s="7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104"/>
      <c r="N312" s="55"/>
      <c r="O312" s="55"/>
      <c r="P312" s="52"/>
      <c r="Q312" s="52"/>
    </row>
    <row r="313" spans="2:17">
      <c r="B313" s="7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104"/>
      <c r="N313" s="55"/>
      <c r="O313" s="55"/>
      <c r="P313" s="52"/>
      <c r="Q313" s="52"/>
    </row>
    <row r="314" spans="2:17">
      <c r="B314" s="7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104"/>
      <c r="N314" s="55"/>
      <c r="O314" s="55"/>
      <c r="P314" s="52"/>
      <c r="Q314" s="52"/>
    </row>
    <row r="315" spans="2:17">
      <c r="B315" s="7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104"/>
      <c r="N315" s="55"/>
      <c r="O315" s="55"/>
      <c r="P315" s="52"/>
      <c r="Q315" s="52"/>
    </row>
    <row r="316" spans="2:17">
      <c r="B316" s="7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104"/>
      <c r="N316" s="55"/>
      <c r="O316" s="55"/>
      <c r="P316" s="52"/>
      <c r="Q316" s="52"/>
    </row>
    <row r="317" spans="2:17">
      <c r="B317" s="7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104"/>
      <c r="N317" s="55"/>
      <c r="O317" s="55"/>
      <c r="P317" s="52"/>
      <c r="Q317" s="52"/>
    </row>
    <row r="318" spans="2:17">
      <c r="B318" s="7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104"/>
      <c r="N318" s="55"/>
      <c r="O318" s="55"/>
      <c r="P318" s="52"/>
      <c r="Q318" s="52"/>
    </row>
    <row r="319" spans="2:17">
      <c r="B319" s="7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104"/>
      <c r="N319" s="55"/>
      <c r="O319" s="55"/>
      <c r="P319" s="52"/>
      <c r="Q319" s="52"/>
    </row>
    <row r="320" spans="2:17">
      <c r="B320" s="7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104"/>
      <c r="N320" s="55"/>
      <c r="O320" s="55"/>
      <c r="P320" s="52"/>
      <c r="Q320" s="52"/>
    </row>
    <row r="321" spans="2:17">
      <c r="B321" s="7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104"/>
      <c r="N321" s="55"/>
      <c r="O321" s="55"/>
      <c r="P321" s="52"/>
      <c r="Q321" s="52"/>
    </row>
    <row r="322" spans="2:17">
      <c r="B322" s="7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104"/>
      <c r="N322" s="55"/>
      <c r="O322" s="55"/>
      <c r="P322" s="52"/>
      <c r="Q322" s="52"/>
    </row>
    <row r="323" spans="2:17">
      <c r="B323" s="7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104"/>
      <c r="N323" s="55"/>
      <c r="O323" s="55"/>
      <c r="P323" s="52"/>
      <c r="Q323" s="52"/>
    </row>
    <row r="324" spans="2:17">
      <c r="B324" s="7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104"/>
      <c r="N324" s="55"/>
      <c r="O324" s="55"/>
      <c r="P324" s="52"/>
      <c r="Q324" s="52"/>
    </row>
    <row r="325" spans="2:17">
      <c r="B325" s="7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104"/>
      <c r="N325" s="55"/>
      <c r="O325" s="55"/>
      <c r="P325" s="52"/>
      <c r="Q325" s="52"/>
    </row>
    <row r="326" spans="2:17">
      <c r="B326" s="7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104"/>
      <c r="N326" s="55"/>
      <c r="O326" s="55"/>
      <c r="P326" s="52"/>
      <c r="Q326" s="52"/>
    </row>
    <row r="327" spans="2:17">
      <c r="B327" s="7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104"/>
      <c r="N327" s="55"/>
      <c r="O327" s="55"/>
      <c r="P327" s="52"/>
      <c r="Q327" s="52"/>
    </row>
    <row r="328" spans="2:17">
      <c r="B328" s="7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104"/>
      <c r="N328" s="55"/>
      <c r="O328" s="55"/>
      <c r="P328" s="52"/>
      <c r="Q328" s="52"/>
    </row>
    <row r="329" spans="2:17">
      <c r="B329" s="7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104"/>
      <c r="N329" s="55"/>
      <c r="O329" s="55"/>
      <c r="P329" s="52"/>
      <c r="Q329" s="52"/>
    </row>
    <row r="330" spans="2:17">
      <c r="B330" s="7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104"/>
      <c r="N330" s="55"/>
      <c r="O330" s="55"/>
      <c r="P330" s="52"/>
      <c r="Q330" s="52"/>
    </row>
    <row r="331" spans="2:17">
      <c r="B331" s="7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104"/>
      <c r="N331" s="55"/>
      <c r="O331" s="55"/>
      <c r="P331" s="52"/>
      <c r="Q331" s="52"/>
    </row>
    <row r="332" spans="2:17">
      <c r="B332" s="7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104"/>
      <c r="N332" s="55"/>
      <c r="O332" s="55"/>
      <c r="P332" s="52"/>
      <c r="Q332" s="52"/>
    </row>
    <row r="333" spans="2:17">
      <c r="B333" s="7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104"/>
      <c r="N333" s="55"/>
      <c r="O333" s="55"/>
      <c r="P333" s="52"/>
      <c r="Q333" s="52"/>
    </row>
    <row r="334" spans="2:17">
      <c r="B334" s="7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104"/>
      <c r="N334" s="55"/>
      <c r="O334" s="55"/>
      <c r="P334" s="52"/>
      <c r="Q334" s="52"/>
    </row>
    <row r="335" spans="2:17">
      <c r="B335" s="7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104"/>
      <c r="N335" s="55"/>
      <c r="O335" s="55"/>
      <c r="P335" s="52"/>
      <c r="Q335" s="52"/>
    </row>
    <row r="336" spans="2:17">
      <c r="B336" s="7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104"/>
      <c r="N336" s="55"/>
      <c r="O336" s="55"/>
      <c r="P336" s="52"/>
      <c r="Q336" s="52"/>
    </row>
    <row r="337" spans="2:17">
      <c r="B337" s="7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104"/>
      <c r="N337" s="55"/>
      <c r="O337" s="55"/>
      <c r="P337" s="52"/>
      <c r="Q337" s="52"/>
    </row>
    <row r="338" spans="2:17">
      <c r="B338" s="7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104"/>
      <c r="N338" s="55"/>
      <c r="O338" s="55"/>
      <c r="P338" s="52"/>
      <c r="Q338" s="52"/>
    </row>
    <row r="339" spans="2:17">
      <c r="B339" s="7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104"/>
      <c r="N339" s="55"/>
      <c r="O339" s="55"/>
      <c r="P339" s="52"/>
      <c r="Q339" s="52"/>
    </row>
    <row r="340" spans="2:17">
      <c r="B340" s="7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104"/>
      <c r="N340" s="55"/>
      <c r="O340" s="55"/>
      <c r="P340" s="52"/>
      <c r="Q340" s="52"/>
    </row>
    <row r="341" spans="2:17">
      <c r="B341" s="7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104"/>
      <c r="N341" s="55"/>
      <c r="O341" s="55"/>
      <c r="P341" s="52"/>
      <c r="Q341" s="52"/>
    </row>
    <row r="342" spans="2:17">
      <c r="B342" s="7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104"/>
      <c r="N342" s="55"/>
      <c r="O342" s="55"/>
      <c r="P342" s="52"/>
      <c r="Q342" s="52"/>
    </row>
    <row r="343" spans="2:17">
      <c r="B343" s="7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104"/>
      <c r="N343" s="55"/>
      <c r="O343" s="55"/>
      <c r="P343" s="52"/>
      <c r="Q343" s="52"/>
    </row>
    <row r="344" spans="2:17">
      <c r="B344" s="7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104"/>
      <c r="N344" s="55"/>
      <c r="O344" s="55"/>
      <c r="P344" s="52"/>
      <c r="Q344" s="52"/>
    </row>
    <row r="345" spans="2:17">
      <c r="B345" s="7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104"/>
      <c r="N345" s="55"/>
      <c r="O345" s="55"/>
      <c r="P345" s="52"/>
      <c r="Q345" s="52"/>
    </row>
    <row r="346" spans="2:17">
      <c r="B346" s="7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104"/>
      <c r="N346" s="55"/>
      <c r="O346" s="55"/>
      <c r="P346" s="52"/>
      <c r="Q346" s="52"/>
    </row>
    <row r="347" spans="2:17">
      <c r="B347" s="7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104"/>
      <c r="N347" s="55"/>
      <c r="O347" s="55"/>
      <c r="P347" s="52"/>
      <c r="Q347" s="52"/>
    </row>
    <row r="348" spans="2:17">
      <c r="B348" s="7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104"/>
      <c r="N348" s="55"/>
      <c r="O348" s="55"/>
      <c r="P348" s="52"/>
      <c r="Q348" s="52"/>
    </row>
    <row r="349" spans="2:17">
      <c r="B349" s="7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104"/>
      <c r="N349" s="55"/>
      <c r="O349" s="55"/>
      <c r="P349" s="52"/>
      <c r="Q349" s="52"/>
    </row>
    <row r="350" spans="2:17">
      <c r="B350" s="7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104"/>
      <c r="N350" s="55"/>
      <c r="O350" s="55"/>
      <c r="P350" s="52"/>
      <c r="Q350" s="52"/>
    </row>
    <row r="351" spans="2:17">
      <c r="B351" s="7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104"/>
      <c r="N351" s="55"/>
      <c r="O351" s="55"/>
      <c r="P351" s="52"/>
      <c r="Q351" s="52"/>
    </row>
    <row r="352" spans="2:17">
      <c r="B352" s="7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104"/>
      <c r="N352" s="55"/>
      <c r="O352" s="55"/>
      <c r="P352" s="52"/>
      <c r="Q352" s="52"/>
    </row>
    <row r="353" spans="2:17">
      <c r="B353" s="7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104"/>
      <c r="N353" s="55"/>
      <c r="O353" s="55"/>
      <c r="P353" s="52"/>
      <c r="Q353" s="52"/>
    </row>
    <row r="354" spans="2:17">
      <c r="B354" s="7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104"/>
      <c r="N354" s="55"/>
      <c r="O354" s="55"/>
      <c r="P354" s="52"/>
      <c r="Q354" s="52"/>
    </row>
    <row r="355" spans="2:17">
      <c r="B355" s="7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104"/>
      <c r="N355" s="55"/>
      <c r="O355" s="55"/>
      <c r="P355" s="52"/>
      <c r="Q355" s="52"/>
    </row>
    <row r="356" spans="2:17">
      <c r="B356" s="7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104"/>
      <c r="N356" s="55"/>
      <c r="O356" s="55"/>
      <c r="P356" s="52"/>
      <c r="Q356" s="52"/>
    </row>
    <row r="357" spans="2:17">
      <c r="B357" s="7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104"/>
      <c r="N357" s="55"/>
      <c r="O357" s="55"/>
      <c r="P357" s="52"/>
      <c r="Q357" s="52"/>
    </row>
    <row r="358" spans="2:17">
      <c r="B358" s="7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104"/>
      <c r="N358" s="55"/>
      <c r="O358" s="55"/>
      <c r="P358" s="52"/>
      <c r="Q358" s="52"/>
    </row>
    <row r="359" spans="2:17">
      <c r="B359" s="7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104"/>
      <c r="N359" s="55"/>
      <c r="O359" s="55"/>
      <c r="P359" s="52"/>
      <c r="Q359" s="52"/>
    </row>
    <row r="360" spans="2:17">
      <c r="B360" s="7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104"/>
      <c r="N360" s="55"/>
      <c r="O360" s="55"/>
      <c r="P360" s="52"/>
      <c r="Q360" s="52"/>
    </row>
    <row r="361" spans="2:17">
      <c r="B361" s="7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104"/>
      <c r="N361" s="55"/>
      <c r="O361" s="55"/>
      <c r="P361" s="52"/>
      <c r="Q361" s="52"/>
    </row>
    <row r="362" spans="2:17">
      <c r="B362" s="7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104"/>
      <c r="N362" s="55"/>
      <c r="O362" s="55"/>
      <c r="P362" s="52"/>
      <c r="Q362" s="52"/>
    </row>
    <row r="363" spans="2:17">
      <c r="B363" s="7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104"/>
      <c r="N363" s="55"/>
      <c r="O363" s="55"/>
      <c r="P363" s="52"/>
      <c r="Q363" s="52"/>
    </row>
    <row r="364" spans="2:17">
      <c r="B364" s="7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104"/>
      <c r="N364" s="55"/>
      <c r="O364" s="55"/>
      <c r="P364" s="52"/>
      <c r="Q364" s="52"/>
    </row>
    <row r="365" spans="2:17">
      <c r="B365" s="7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104"/>
      <c r="N365" s="55"/>
      <c r="O365" s="55"/>
      <c r="P365" s="52"/>
      <c r="Q365" s="52"/>
    </row>
    <row r="366" spans="2:17">
      <c r="B366" s="7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104"/>
      <c r="N366" s="55"/>
      <c r="O366" s="55"/>
      <c r="P366" s="52"/>
      <c r="Q366" s="52"/>
    </row>
    <row r="367" spans="2:17">
      <c r="B367" s="7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104"/>
      <c r="N367" s="55"/>
      <c r="O367" s="55"/>
      <c r="P367" s="52"/>
      <c r="Q367" s="52"/>
    </row>
    <row r="368" spans="2:17">
      <c r="B368" s="7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104"/>
      <c r="N368" s="55"/>
      <c r="O368" s="55"/>
      <c r="P368" s="52"/>
      <c r="Q368" s="52"/>
    </row>
    <row r="369" spans="2:17">
      <c r="B369" s="7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104"/>
      <c r="N369" s="55"/>
      <c r="O369" s="55"/>
      <c r="P369" s="52"/>
      <c r="Q369" s="52"/>
    </row>
    <row r="370" spans="2:17">
      <c r="B370" s="7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104"/>
      <c r="N370" s="55"/>
      <c r="O370" s="55"/>
      <c r="P370" s="52"/>
      <c r="Q370" s="52"/>
    </row>
    <row r="371" spans="2:17">
      <c r="B371" s="7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104"/>
      <c r="N371" s="55"/>
      <c r="O371" s="55"/>
      <c r="P371" s="52"/>
      <c r="Q371" s="52"/>
    </row>
    <row r="372" spans="2:17">
      <c r="B372" s="7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104"/>
      <c r="N372" s="55"/>
      <c r="O372" s="55"/>
      <c r="P372" s="52"/>
      <c r="Q372" s="52"/>
    </row>
    <row r="373" spans="2:17">
      <c r="B373" s="7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104"/>
      <c r="N373" s="55"/>
      <c r="O373" s="55"/>
      <c r="P373" s="52"/>
      <c r="Q373" s="52"/>
    </row>
    <row r="374" spans="2:17">
      <c r="B374" s="7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104"/>
      <c r="N374" s="55"/>
      <c r="O374" s="55"/>
      <c r="P374" s="52"/>
      <c r="Q374" s="52"/>
    </row>
    <row r="375" spans="2:17">
      <c r="B375" s="7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104"/>
      <c r="N375" s="55"/>
      <c r="O375" s="55"/>
      <c r="P375" s="52"/>
      <c r="Q375" s="52"/>
    </row>
    <row r="376" spans="2:17">
      <c r="B376" s="7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104"/>
      <c r="N376" s="55"/>
      <c r="O376" s="55"/>
      <c r="P376" s="52"/>
      <c r="Q376" s="52"/>
    </row>
    <row r="377" spans="2:17">
      <c r="B377" s="7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104"/>
      <c r="N377" s="55"/>
      <c r="O377" s="55"/>
      <c r="P377" s="52"/>
      <c r="Q377" s="52"/>
    </row>
    <row r="378" spans="2:17">
      <c r="B378" s="7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104"/>
      <c r="N378" s="55"/>
      <c r="O378" s="55"/>
      <c r="P378" s="52"/>
      <c r="Q378" s="52"/>
    </row>
    <row r="379" spans="2:17">
      <c r="B379" s="7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104"/>
      <c r="N379" s="55"/>
      <c r="O379" s="55"/>
      <c r="P379" s="52"/>
      <c r="Q379" s="52"/>
    </row>
    <row r="380" spans="2:17">
      <c r="B380" s="7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104"/>
      <c r="N380" s="55"/>
      <c r="O380" s="55"/>
      <c r="P380" s="52"/>
      <c r="Q380" s="52"/>
    </row>
    <row r="381" spans="2:17">
      <c r="B381" s="7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104"/>
      <c r="N381" s="55"/>
      <c r="O381" s="55"/>
      <c r="P381" s="52"/>
      <c r="Q381" s="52"/>
    </row>
    <row r="382" spans="2:17">
      <c r="B382" s="7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104"/>
      <c r="N382" s="55"/>
      <c r="O382" s="55"/>
      <c r="P382" s="52"/>
      <c r="Q382" s="52"/>
    </row>
    <row r="383" spans="2:17">
      <c r="B383" s="7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104"/>
      <c r="N383" s="55"/>
      <c r="O383" s="55"/>
      <c r="P383" s="52"/>
      <c r="Q383" s="52"/>
    </row>
    <row r="384" spans="2:17">
      <c r="B384" s="7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104"/>
      <c r="N384" s="55"/>
      <c r="O384" s="55"/>
      <c r="P384" s="52"/>
      <c r="Q384" s="52"/>
    </row>
    <row r="385" spans="2:17">
      <c r="B385" s="7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104"/>
      <c r="N385" s="55"/>
      <c r="O385" s="55"/>
      <c r="P385" s="52"/>
      <c r="Q385" s="52"/>
    </row>
    <row r="386" spans="2:17">
      <c r="B386" s="7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104"/>
      <c r="N386" s="55"/>
      <c r="O386" s="55"/>
      <c r="P386" s="52"/>
      <c r="Q386" s="52"/>
    </row>
    <row r="387" spans="2:17">
      <c r="B387" s="7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104"/>
      <c r="N387" s="55"/>
      <c r="O387" s="55"/>
      <c r="P387" s="52"/>
      <c r="Q387" s="52"/>
    </row>
    <row r="388" spans="2:17">
      <c r="B388" s="7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104"/>
      <c r="N388" s="55"/>
      <c r="O388" s="55"/>
      <c r="P388" s="52"/>
      <c r="Q388" s="52"/>
    </row>
    <row r="389" spans="2:17">
      <c r="B389" s="7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104"/>
      <c r="N389" s="55"/>
      <c r="O389" s="55"/>
      <c r="P389" s="52"/>
      <c r="Q389" s="52"/>
    </row>
    <row r="390" spans="2:17">
      <c r="B390" s="7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104"/>
      <c r="N390" s="55"/>
      <c r="O390" s="55"/>
      <c r="P390" s="52"/>
      <c r="Q390" s="52"/>
    </row>
    <row r="391" spans="2:17">
      <c r="B391" s="7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104"/>
      <c r="N391" s="55"/>
      <c r="O391" s="55"/>
      <c r="P391" s="52"/>
      <c r="Q391" s="52"/>
    </row>
    <row r="392" spans="2:17">
      <c r="B392" s="7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104"/>
      <c r="N392" s="55"/>
      <c r="O392" s="55"/>
      <c r="P392" s="52"/>
      <c r="Q392" s="52"/>
    </row>
    <row r="393" spans="2:17">
      <c r="B393" s="7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104"/>
      <c r="N393" s="55"/>
      <c r="O393" s="55"/>
      <c r="P393" s="52"/>
      <c r="Q393" s="52"/>
    </row>
    <row r="394" spans="2:17">
      <c r="B394" s="7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104"/>
      <c r="N394" s="55"/>
      <c r="O394" s="55"/>
      <c r="P394" s="52"/>
      <c r="Q394" s="52"/>
    </row>
    <row r="395" spans="2:17">
      <c r="B395" s="7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104"/>
      <c r="N395" s="55"/>
      <c r="O395" s="55"/>
      <c r="P395" s="52"/>
      <c r="Q395" s="52"/>
    </row>
    <row r="396" spans="2:17">
      <c r="B396" s="7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104"/>
      <c r="N396" s="55"/>
      <c r="O396" s="55"/>
      <c r="P396" s="52"/>
      <c r="Q396" s="52"/>
    </row>
    <row r="397" spans="2:17">
      <c r="B397" s="7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104"/>
      <c r="N397" s="55"/>
      <c r="O397" s="55"/>
      <c r="P397" s="52"/>
      <c r="Q397" s="52"/>
    </row>
    <row r="398" spans="2:17">
      <c r="B398" s="7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104"/>
      <c r="N398" s="55"/>
      <c r="O398" s="55"/>
      <c r="P398" s="52"/>
      <c r="Q398" s="52"/>
    </row>
    <row r="399" spans="2:17">
      <c r="B399" s="7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104"/>
      <c r="N399" s="55"/>
      <c r="O399" s="55"/>
      <c r="P399" s="52"/>
      <c r="Q399" s="52"/>
    </row>
    <row r="400" spans="2:17">
      <c r="B400" s="7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104"/>
      <c r="N400" s="55"/>
      <c r="O400" s="55"/>
      <c r="P400" s="52"/>
      <c r="Q400" s="52"/>
    </row>
    <row r="401" spans="2:17">
      <c r="B401" s="7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104"/>
      <c r="N401" s="55"/>
      <c r="O401" s="55"/>
      <c r="P401" s="52"/>
      <c r="Q401" s="52"/>
    </row>
    <row r="402" spans="2:17">
      <c r="B402" s="7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104"/>
      <c r="N402" s="55"/>
      <c r="O402" s="55"/>
      <c r="P402" s="52"/>
      <c r="Q402" s="52"/>
    </row>
    <row r="403" spans="2:17">
      <c r="B403" s="7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104"/>
      <c r="N403" s="55"/>
      <c r="O403" s="55"/>
      <c r="P403" s="52"/>
      <c r="Q403" s="52"/>
    </row>
    <row r="404" spans="2:17">
      <c r="B404" s="7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104"/>
      <c r="N404" s="55"/>
      <c r="O404" s="55"/>
      <c r="P404" s="52"/>
      <c r="Q404" s="52"/>
    </row>
    <row r="405" spans="2:17">
      <c r="B405" s="7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104"/>
      <c r="N405" s="55"/>
      <c r="O405" s="55"/>
      <c r="P405" s="52"/>
      <c r="Q405" s="52"/>
    </row>
    <row r="406" spans="2:17">
      <c r="B406" s="7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104"/>
      <c r="N406" s="55"/>
      <c r="O406" s="55"/>
      <c r="P406" s="52"/>
      <c r="Q406" s="52"/>
    </row>
    <row r="407" spans="2:17">
      <c r="B407" s="7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104"/>
      <c r="N407" s="55"/>
      <c r="O407" s="55"/>
      <c r="P407" s="52"/>
      <c r="Q407" s="52"/>
    </row>
    <row r="408" spans="2:17">
      <c r="B408" s="7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104"/>
      <c r="N408" s="55"/>
      <c r="O408" s="55"/>
      <c r="P408" s="52"/>
      <c r="Q408" s="52"/>
    </row>
    <row r="409" spans="2:17">
      <c r="B409" s="7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104"/>
      <c r="N409" s="55"/>
      <c r="O409" s="55"/>
      <c r="P409" s="52"/>
      <c r="Q409" s="52"/>
    </row>
    <row r="410" spans="2:17">
      <c r="B410" s="7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104"/>
      <c r="N410" s="55"/>
      <c r="O410" s="55"/>
      <c r="P410" s="52"/>
      <c r="Q410" s="52"/>
    </row>
    <row r="411" spans="2:17">
      <c r="B411" s="7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104"/>
      <c r="N411" s="55"/>
      <c r="O411" s="55"/>
      <c r="P411" s="52"/>
      <c r="Q411" s="52"/>
    </row>
    <row r="412" spans="2:17">
      <c r="B412" s="7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104"/>
      <c r="N412" s="55"/>
      <c r="O412" s="55"/>
      <c r="P412" s="52"/>
      <c r="Q412" s="52"/>
    </row>
    <row r="413" spans="2:17">
      <c r="B413" s="7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104"/>
      <c r="N413" s="55"/>
      <c r="O413" s="55"/>
      <c r="P413" s="52"/>
      <c r="Q413" s="52"/>
    </row>
    <row r="414" spans="2:17">
      <c r="B414" s="7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104"/>
      <c r="N414" s="55"/>
      <c r="O414" s="55"/>
      <c r="P414" s="52"/>
      <c r="Q414" s="52"/>
    </row>
    <row r="415" spans="2:17">
      <c r="B415" s="7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104"/>
      <c r="N415" s="55"/>
      <c r="O415" s="55"/>
      <c r="P415" s="52"/>
      <c r="Q415" s="52"/>
    </row>
    <row r="416" spans="2:17">
      <c r="B416" s="7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104"/>
      <c r="N416" s="55"/>
      <c r="O416" s="55"/>
      <c r="P416" s="52"/>
      <c r="Q416" s="52"/>
    </row>
    <row r="417" spans="2:17">
      <c r="B417" s="7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104"/>
      <c r="N417" s="55"/>
      <c r="O417" s="55"/>
      <c r="P417" s="52"/>
      <c r="Q417" s="52"/>
    </row>
    <row r="418" spans="2:17">
      <c r="B418" s="7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104"/>
      <c r="N418" s="55"/>
      <c r="O418" s="55"/>
      <c r="P418" s="52"/>
      <c r="Q418" s="52"/>
    </row>
    <row r="419" spans="2:17">
      <c r="B419" s="7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104"/>
      <c r="N419" s="55"/>
      <c r="O419" s="55"/>
      <c r="P419" s="52"/>
      <c r="Q419" s="52"/>
    </row>
    <row r="420" spans="2:17">
      <c r="B420" s="7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104"/>
      <c r="N420" s="55"/>
      <c r="O420" s="55"/>
      <c r="P420" s="52"/>
      <c r="Q420" s="52"/>
    </row>
    <row r="421" spans="2:17">
      <c r="B421" s="7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104"/>
      <c r="N421" s="55"/>
      <c r="O421" s="55"/>
      <c r="P421" s="52"/>
      <c r="Q421" s="52"/>
    </row>
    <row r="422" spans="2:17">
      <c r="B422" s="7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104"/>
      <c r="N422" s="55"/>
      <c r="O422" s="55"/>
      <c r="P422" s="52"/>
      <c r="Q422" s="52"/>
    </row>
    <row r="423" spans="2:17">
      <c r="B423" s="7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104"/>
      <c r="N423" s="55"/>
      <c r="O423" s="55"/>
      <c r="P423" s="52"/>
      <c r="Q423" s="52"/>
    </row>
    <row r="424" spans="2:17">
      <c r="B424" s="7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104"/>
      <c r="N424" s="55"/>
      <c r="O424" s="55"/>
      <c r="P424" s="52"/>
      <c r="Q424" s="52"/>
    </row>
    <row r="425" spans="2:17">
      <c r="B425" s="7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104"/>
      <c r="N425" s="55"/>
      <c r="O425" s="55"/>
      <c r="P425" s="52"/>
      <c r="Q425" s="52"/>
    </row>
    <row r="426" spans="2:17">
      <c r="B426" s="7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104"/>
      <c r="N426" s="55"/>
      <c r="O426" s="55"/>
      <c r="P426" s="52"/>
      <c r="Q426" s="52"/>
    </row>
    <row r="427" spans="2:17">
      <c r="B427" s="7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104"/>
      <c r="N427" s="55"/>
      <c r="O427" s="55"/>
      <c r="P427" s="52"/>
      <c r="Q427" s="52"/>
    </row>
    <row r="428" spans="2:17">
      <c r="B428" s="7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104"/>
      <c r="N428" s="55"/>
      <c r="O428" s="55"/>
      <c r="P428" s="52"/>
      <c r="Q428" s="52"/>
    </row>
    <row r="429" spans="2:17">
      <c r="B429" s="7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104"/>
      <c r="N429" s="55"/>
      <c r="O429" s="55"/>
      <c r="P429" s="52"/>
      <c r="Q429" s="52"/>
    </row>
    <row r="430" spans="2:17">
      <c r="B430" s="7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104"/>
      <c r="N430" s="55"/>
      <c r="O430" s="55"/>
      <c r="P430" s="52"/>
      <c r="Q430" s="52"/>
    </row>
    <row r="431" spans="2:17">
      <c r="B431" s="7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104"/>
      <c r="N431" s="55"/>
      <c r="O431" s="55"/>
      <c r="P431" s="52"/>
      <c r="Q431" s="52"/>
    </row>
    <row r="432" spans="2:17">
      <c r="B432" s="7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104"/>
      <c r="N432" s="55"/>
      <c r="O432" s="55"/>
      <c r="P432" s="52"/>
      <c r="Q432" s="52"/>
    </row>
    <row r="433" spans="2:17">
      <c r="B433" s="7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104"/>
      <c r="N433" s="55"/>
      <c r="O433" s="55"/>
      <c r="P433" s="52"/>
      <c r="Q433" s="52"/>
    </row>
    <row r="434" spans="2:17">
      <c r="B434" s="7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104"/>
      <c r="N434" s="55"/>
      <c r="O434" s="55"/>
      <c r="P434" s="52"/>
      <c r="Q434" s="52"/>
    </row>
    <row r="435" spans="2:17">
      <c r="B435" s="7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104"/>
      <c r="N435" s="55"/>
      <c r="O435" s="55"/>
      <c r="P435" s="52"/>
      <c r="Q435" s="52"/>
    </row>
    <row r="436" spans="2:17">
      <c r="B436" s="7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104"/>
      <c r="N436" s="55"/>
      <c r="O436" s="55"/>
      <c r="P436" s="52"/>
      <c r="Q436" s="52"/>
    </row>
    <row r="437" spans="2:17">
      <c r="B437" s="7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104"/>
      <c r="N437" s="55"/>
      <c r="O437" s="55"/>
      <c r="P437" s="52"/>
      <c r="Q437" s="52"/>
    </row>
    <row r="438" spans="2:17">
      <c r="B438" s="7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104"/>
      <c r="N438" s="55"/>
      <c r="O438" s="55"/>
      <c r="P438" s="52"/>
      <c r="Q438" s="52"/>
    </row>
    <row r="439" spans="2:17">
      <c r="B439" s="7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104"/>
      <c r="N439" s="55"/>
      <c r="O439" s="55"/>
      <c r="P439" s="52"/>
      <c r="Q439" s="52"/>
    </row>
    <row r="440" spans="2:17">
      <c r="B440" s="7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104"/>
      <c r="N440" s="55"/>
      <c r="O440" s="55"/>
      <c r="P440" s="52"/>
      <c r="Q440" s="52"/>
    </row>
    <row r="441" spans="2:17">
      <c r="B441" s="7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104"/>
      <c r="N441" s="55"/>
      <c r="O441" s="55"/>
      <c r="P441" s="52"/>
      <c r="Q441" s="52"/>
    </row>
    <row r="442" spans="2:17">
      <c r="B442" s="7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104"/>
      <c r="N442" s="55"/>
      <c r="O442" s="55"/>
      <c r="P442" s="52"/>
      <c r="Q442" s="52"/>
    </row>
    <row r="443" spans="2:17">
      <c r="B443" s="7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104"/>
      <c r="N443" s="55"/>
      <c r="O443" s="55"/>
      <c r="P443" s="52"/>
      <c r="Q443" s="52"/>
    </row>
    <row r="444" spans="2:17">
      <c r="B444" s="7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104"/>
      <c r="N444" s="55"/>
      <c r="O444" s="55"/>
      <c r="P444" s="52"/>
      <c r="Q444" s="52"/>
    </row>
    <row r="445" spans="2:17">
      <c r="B445" s="7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104"/>
      <c r="N445" s="55"/>
      <c r="O445" s="55"/>
      <c r="P445" s="52"/>
      <c r="Q445" s="52"/>
    </row>
    <row r="446" spans="2:17">
      <c r="B446" s="7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104"/>
      <c r="N446" s="55"/>
      <c r="O446" s="55"/>
      <c r="P446" s="52"/>
      <c r="Q446" s="52"/>
    </row>
    <row r="447" spans="2:17">
      <c r="B447" s="7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104"/>
      <c r="N447" s="55"/>
      <c r="O447" s="55"/>
      <c r="P447" s="52"/>
      <c r="Q447" s="52"/>
    </row>
    <row r="448" spans="2:17">
      <c r="B448" s="7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104"/>
      <c r="N448" s="55"/>
      <c r="O448" s="55"/>
      <c r="P448" s="52"/>
      <c r="Q448" s="52"/>
    </row>
    <row r="449" spans="2:17">
      <c r="B449" s="7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104"/>
      <c r="N449" s="55"/>
      <c r="O449" s="55"/>
      <c r="P449" s="52"/>
      <c r="Q449" s="52"/>
    </row>
    <row r="450" spans="2:17">
      <c r="B450" s="7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104"/>
      <c r="N450" s="55"/>
      <c r="O450" s="55"/>
      <c r="P450" s="52"/>
      <c r="Q450" s="52"/>
    </row>
    <row r="451" spans="2:17">
      <c r="B451" s="7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104"/>
      <c r="N451" s="55"/>
      <c r="O451" s="55"/>
      <c r="P451" s="52"/>
      <c r="Q451" s="52"/>
    </row>
    <row r="452" spans="2:17">
      <c r="B452" s="7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104"/>
      <c r="N452" s="55"/>
      <c r="O452" s="55"/>
      <c r="P452" s="52"/>
      <c r="Q452" s="52"/>
    </row>
    <row r="453" spans="2:17">
      <c r="B453" s="7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104"/>
      <c r="N453" s="55"/>
      <c r="O453" s="55"/>
      <c r="P453" s="52"/>
      <c r="Q453" s="52"/>
    </row>
    <row r="454" spans="2:17">
      <c r="B454" s="7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104"/>
      <c r="N454" s="55"/>
      <c r="O454" s="55"/>
      <c r="P454" s="52"/>
      <c r="Q454" s="52"/>
    </row>
    <row r="455" spans="2:17">
      <c r="B455" s="7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104"/>
      <c r="N455" s="55"/>
      <c r="O455" s="55"/>
      <c r="P455" s="52"/>
      <c r="Q455" s="52"/>
    </row>
    <row r="456" spans="2:17">
      <c r="B456" s="7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104"/>
      <c r="N456" s="55"/>
      <c r="O456" s="55"/>
      <c r="P456" s="52"/>
      <c r="Q456" s="52"/>
    </row>
    <row r="457" spans="2:17">
      <c r="B457" s="7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104"/>
      <c r="N457" s="55"/>
      <c r="O457" s="55"/>
      <c r="P457" s="52"/>
      <c r="Q457" s="52"/>
    </row>
    <row r="458" spans="2:17">
      <c r="B458" s="7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104"/>
      <c r="N458" s="55"/>
      <c r="O458" s="55"/>
      <c r="P458" s="52"/>
      <c r="Q458" s="52"/>
    </row>
    <row r="459" spans="2:17">
      <c r="B459" s="7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104"/>
      <c r="N459" s="55"/>
      <c r="O459" s="55"/>
      <c r="P459" s="52"/>
      <c r="Q459" s="52"/>
    </row>
    <row r="460" spans="2:17">
      <c r="B460" s="7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104"/>
      <c r="N460" s="55"/>
      <c r="O460" s="55"/>
      <c r="P460" s="52"/>
      <c r="Q460" s="52"/>
    </row>
    <row r="461" spans="2:17">
      <c r="B461" s="7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104"/>
      <c r="N461" s="55"/>
      <c r="O461" s="55"/>
      <c r="P461" s="52"/>
      <c r="Q461" s="52"/>
    </row>
    <row r="462" spans="2:17">
      <c r="B462" s="7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104"/>
      <c r="N462" s="55"/>
      <c r="O462" s="55"/>
      <c r="P462" s="52"/>
      <c r="Q462" s="52"/>
    </row>
    <row r="463" spans="2:17">
      <c r="B463" s="7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104"/>
      <c r="N463" s="55"/>
      <c r="O463" s="55"/>
      <c r="P463" s="52"/>
      <c r="Q463" s="52"/>
    </row>
    <row r="464" spans="2:17">
      <c r="B464" s="7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104"/>
      <c r="N464" s="55"/>
      <c r="O464" s="55"/>
      <c r="P464" s="52"/>
      <c r="Q464" s="52"/>
    </row>
    <row r="465" spans="2:17">
      <c r="B465" s="7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104"/>
      <c r="N465" s="55"/>
      <c r="O465" s="55"/>
      <c r="P465" s="52"/>
      <c r="Q465" s="52"/>
    </row>
    <row r="466" spans="2:17">
      <c r="B466" s="7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104"/>
      <c r="N466" s="55"/>
      <c r="O466" s="55"/>
      <c r="P466" s="52"/>
      <c r="Q466" s="52"/>
    </row>
    <row r="467" spans="2:17">
      <c r="B467" s="7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104"/>
      <c r="N467" s="55"/>
      <c r="O467" s="55"/>
      <c r="P467" s="52"/>
      <c r="Q467" s="52"/>
    </row>
    <row r="468" spans="2:17">
      <c r="B468" s="7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104"/>
      <c r="N468" s="55"/>
      <c r="O468" s="55"/>
      <c r="P468" s="52"/>
      <c r="Q468" s="52"/>
    </row>
    <row r="469" spans="2:17">
      <c r="B469" s="7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104"/>
      <c r="N469" s="55"/>
      <c r="O469" s="55"/>
      <c r="P469" s="52"/>
      <c r="Q469" s="52"/>
    </row>
    <row r="470" spans="2:17">
      <c r="B470" s="7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104"/>
      <c r="N470" s="55"/>
      <c r="O470" s="55"/>
      <c r="P470" s="52"/>
      <c r="Q470" s="52"/>
    </row>
    <row r="471" spans="2:17">
      <c r="B471" s="7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104"/>
      <c r="N471" s="55"/>
      <c r="O471" s="55"/>
      <c r="P471" s="52"/>
      <c r="Q471" s="52"/>
    </row>
    <row r="472" spans="2:17">
      <c r="B472" s="7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104"/>
      <c r="N472" s="55"/>
      <c r="O472" s="55"/>
      <c r="P472" s="52"/>
      <c r="Q472" s="52"/>
    </row>
    <row r="473" spans="2:17">
      <c r="B473" s="7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104"/>
      <c r="N473" s="55"/>
      <c r="O473" s="55"/>
      <c r="P473" s="52"/>
      <c r="Q473" s="52"/>
    </row>
    <row r="474" spans="2:17">
      <c r="B474" s="7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104"/>
      <c r="N474" s="55"/>
      <c r="O474" s="55"/>
      <c r="P474" s="52"/>
      <c r="Q474" s="52"/>
    </row>
    <row r="475" spans="2:17">
      <c r="B475" s="7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104"/>
      <c r="N475" s="55"/>
      <c r="O475" s="55"/>
      <c r="P475" s="52"/>
      <c r="Q475" s="52"/>
    </row>
    <row r="476" spans="2:17">
      <c r="B476" s="7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104"/>
      <c r="N476" s="55"/>
      <c r="O476" s="55"/>
      <c r="P476" s="52"/>
      <c r="Q476" s="52"/>
    </row>
    <row r="477" spans="2:17">
      <c r="B477" s="7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104"/>
      <c r="N477" s="55"/>
      <c r="O477" s="55"/>
      <c r="P477" s="52"/>
      <c r="Q477" s="52"/>
    </row>
    <row r="478" spans="2:17">
      <c r="B478" s="7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104"/>
      <c r="N478" s="55"/>
      <c r="O478" s="55"/>
      <c r="P478" s="52"/>
      <c r="Q478" s="52"/>
    </row>
    <row r="479" spans="2:17">
      <c r="B479" s="7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104"/>
      <c r="N479" s="55"/>
      <c r="O479" s="55"/>
      <c r="P479" s="52"/>
      <c r="Q479" s="52"/>
    </row>
    <row r="480" spans="2:17">
      <c r="B480" s="7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104"/>
      <c r="N480" s="55"/>
      <c r="O480" s="55"/>
      <c r="P480" s="52"/>
      <c r="Q480" s="52"/>
    </row>
    <row r="481" spans="2:17">
      <c r="B481" s="7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104"/>
      <c r="N481" s="55"/>
      <c r="O481" s="55"/>
      <c r="P481" s="52"/>
      <c r="Q481" s="52"/>
    </row>
    <row r="482" spans="2:17">
      <c r="B482" s="7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104"/>
      <c r="N482" s="55"/>
      <c r="O482" s="55"/>
      <c r="P482" s="52"/>
      <c r="Q482" s="52"/>
    </row>
    <row r="483" spans="2:17">
      <c r="B483" s="7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104"/>
      <c r="N483" s="55"/>
      <c r="O483" s="55"/>
      <c r="P483" s="52"/>
      <c r="Q483" s="52"/>
    </row>
    <row r="484" spans="2:17">
      <c r="B484" s="7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104"/>
      <c r="N484" s="55"/>
      <c r="O484" s="55"/>
      <c r="P484" s="52"/>
      <c r="Q484" s="52"/>
    </row>
    <row r="485" spans="2:17">
      <c r="B485" s="7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104"/>
      <c r="N485" s="55"/>
      <c r="O485" s="55"/>
      <c r="P485" s="52"/>
      <c r="Q485" s="52"/>
    </row>
    <row r="486" spans="2:17">
      <c r="B486" s="7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104"/>
      <c r="N486" s="55"/>
      <c r="O486" s="55"/>
      <c r="P486" s="52"/>
      <c r="Q486" s="52"/>
    </row>
    <row r="487" spans="2:17">
      <c r="B487" s="7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104"/>
      <c r="N487" s="55"/>
      <c r="O487" s="55"/>
      <c r="P487" s="52"/>
      <c r="Q487" s="52"/>
    </row>
    <row r="488" spans="2:17">
      <c r="B488" s="7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104"/>
      <c r="N488" s="55"/>
      <c r="O488" s="55"/>
      <c r="P488" s="52"/>
      <c r="Q488" s="52"/>
    </row>
    <row r="489" spans="2:17">
      <c r="B489" s="7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104"/>
      <c r="N489" s="55"/>
      <c r="O489" s="55"/>
      <c r="P489" s="52"/>
      <c r="Q489" s="52"/>
    </row>
    <row r="490" spans="2:17">
      <c r="B490" s="7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104"/>
      <c r="N490" s="55"/>
      <c r="O490" s="55"/>
      <c r="P490" s="52"/>
      <c r="Q490" s="52"/>
    </row>
    <row r="491" spans="2:17">
      <c r="B491" s="7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104"/>
      <c r="N491" s="55"/>
      <c r="O491" s="55"/>
      <c r="P491" s="52"/>
      <c r="Q491" s="52"/>
    </row>
    <row r="492" spans="2:17">
      <c r="B492" s="7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104"/>
      <c r="N492" s="55"/>
      <c r="O492" s="55"/>
      <c r="P492" s="52"/>
      <c r="Q492" s="52"/>
    </row>
    <row r="493" spans="2:17">
      <c r="B493" s="7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104"/>
      <c r="N493" s="55"/>
      <c r="O493" s="55"/>
      <c r="P493" s="52"/>
      <c r="Q493" s="52"/>
    </row>
    <row r="494" spans="2:17">
      <c r="B494" s="7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104"/>
      <c r="N494" s="55"/>
      <c r="O494" s="55"/>
      <c r="P494" s="52"/>
      <c r="Q494" s="52"/>
    </row>
    <row r="495" spans="2:17">
      <c r="B495" s="7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104"/>
      <c r="N495" s="55"/>
      <c r="O495" s="55"/>
      <c r="P495" s="52"/>
      <c r="Q495" s="52"/>
    </row>
    <row r="496" spans="2:17">
      <c r="B496" s="7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104"/>
      <c r="N496" s="55"/>
      <c r="O496" s="55"/>
      <c r="P496" s="52"/>
      <c r="Q496" s="52"/>
    </row>
    <row r="497" spans="2:17">
      <c r="B497" s="7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104"/>
      <c r="N497" s="55"/>
      <c r="O497" s="55"/>
      <c r="P497" s="52"/>
      <c r="Q497" s="52"/>
    </row>
    <row r="498" spans="2:17">
      <c r="B498" s="7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104"/>
      <c r="N498" s="55"/>
      <c r="O498" s="55"/>
      <c r="P498" s="52"/>
      <c r="Q498" s="52"/>
    </row>
    <row r="499" spans="2:17">
      <c r="B499" s="7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104"/>
      <c r="N499" s="55"/>
      <c r="O499" s="55"/>
      <c r="P499" s="52"/>
      <c r="Q499" s="52"/>
    </row>
    <row r="500" spans="2:17">
      <c r="B500" s="7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104"/>
      <c r="N500" s="55"/>
      <c r="O500" s="55"/>
      <c r="P500" s="52"/>
      <c r="Q500" s="52"/>
    </row>
    <row r="501" spans="2:17">
      <c r="B501" s="7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104"/>
      <c r="N501" s="55"/>
      <c r="O501" s="55"/>
      <c r="P501" s="52"/>
      <c r="Q501" s="52"/>
    </row>
    <row r="502" spans="2:17">
      <c r="B502" s="7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104"/>
      <c r="N502" s="55"/>
      <c r="O502" s="55"/>
      <c r="P502" s="52"/>
      <c r="Q502" s="52"/>
    </row>
    <row r="503" spans="2:17">
      <c r="B503" s="7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104"/>
      <c r="N503" s="55"/>
      <c r="O503" s="55"/>
      <c r="P503" s="52"/>
      <c r="Q503" s="52"/>
    </row>
    <row r="504" spans="2:17">
      <c r="B504" s="7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104"/>
      <c r="N504" s="55"/>
      <c r="O504" s="55"/>
      <c r="P504" s="52"/>
      <c r="Q504" s="52"/>
    </row>
    <row r="505" spans="2:17">
      <c r="B505" s="7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104"/>
      <c r="N505" s="55"/>
      <c r="O505" s="55"/>
      <c r="P505" s="52"/>
      <c r="Q505" s="52"/>
    </row>
    <row r="506" spans="2:17">
      <c r="B506" s="7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104"/>
      <c r="N506" s="55"/>
      <c r="O506" s="55"/>
      <c r="P506" s="52"/>
      <c r="Q506" s="52"/>
    </row>
    <row r="507" spans="2:17">
      <c r="B507" s="7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104"/>
      <c r="N507" s="55"/>
      <c r="O507" s="55"/>
      <c r="P507" s="52"/>
      <c r="Q507" s="52"/>
    </row>
    <row r="508" spans="2:17">
      <c r="B508" s="7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104"/>
      <c r="N508" s="55"/>
      <c r="O508" s="55"/>
      <c r="P508" s="52"/>
      <c r="Q508" s="52"/>
    </row>
    <row r="509" spans="2:17">
      <c r="B509" s="7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104"/>
      <c r="N509" s="55"/>
      <c r="O509" s="55"/>
      <c r="P509" s="52"/>
      <c r="Q509" s="52"/>
    </row>
    <row r="510" spans="2:17">
      <c r="B510" s="7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104"/>
      <c r="N510" s="55"/>
      <c r="O510" s="55"/>
      <c r="P510" s="52"/>
      <c r="Q510" s="52"/>
    </row>
    <row r="511" spans="2:17">
      <c r="B511" s="7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104"/>
      <c r="N511" s="55"/>
      <c r="O511" s="55"/>
      <c r="P511" s="52"/>
      <c r="Q511" s="52"/>
    </row>
    <row r="512" spans="2:17">
      <c r="B512" s="7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104"/>
      <c r="N512" s="55"/>
      <c r="O512" s="55"/>
      <c r="P512" s="52"/>
      <c r="Q512" s="52"/>
    </row>
    <row r="513" spans="2:17">
      <c r="B513" s="7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104"/>
      <c r="N513" s="55"/>
      <c r="O513" s="55"/>
      <c r="P513" s="52"/>
      <c r="Q513" s="52"/>
    </row>
    <row r="514" spans="2:17">
      <c r="B514" s="7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104"/>
      <c r="N514" s="55"/>
      <c r="O514" s="55"/>
      <c r="P514" s="52"/>
      <c r="Q514" s="52"/>
    </row>
    <row r="515" spans="2:17">
      <c r="B515" s="7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104"/>
      <c r="N515" s="55"/>
      <c r="O515" s="55"/>
      <c r="P515" s="52"/>
      <c r="Q515" s="52"/>
    </row>
    <row r="516" spans="2:17">
      <c r="B516" s="7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104"/>
      <c r="N516" s="55"/>
      <c r="O516" s="55"/>
      <c r="P516" s="52"/>
      <c r="Q516" s="52"/>
    </row>
    <row r="517" spans="2:17">
      <c r="B517" s="7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104"/>
      <c r="N517" s="55"/>
      <c r="O517" s="55"/>
      <c r="P517" s="52"/>
      <c r="Q517" s="52"/>
    </row>
    <row r="518" spans="2:17">
      <c r="B518" s="7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104"/>
      <c r="N518" s="55"/>
      <c r="O518" s="55"/>
      <c r="P518" s="52"/>
      <c r="Q518" s="52"/>
    </row>
    <row r="519" spans="2:17">
      <c r="B519" s="7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104"/>
      <c r="N519" s="55"/>
      <c r="O519" s="55"/>
      <c r="P519" s="52"/>
      <c r="Q519" s="52"/>
    </row>
    <row r="520" spans="2:17">
      <c r="B520" s="7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104"/>
      <c r="N520" s="55"/>
      <c r="O520" s="55"/>
      <c r="P520" s="52"/>
      <c r="Q520" s="52"/>
    </row>
    <row r="521" spans="2:17">
      <c r="B521" s="7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104"/>
      <c r="N521" s="55"/>
      <c r="O521" s="55"/>
      <c r="P521" s="52"/>
      <c r="Q521" s="52"/>
    </row>
    <row r="522" spans="2:17">
      <c r="B522" s="7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104"/>
      <c r="N522" s="55"/>
      <c r="O522" s="55"/>
      <c r="P522" s="52"/>
      <c r="Q522" s="52"/>
    </row>
    <row r="523" spans="2:17">
      <c r="B523" s="7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104"/>
      <c r="N523" s="55"/>
      <c r="O523" s="55"/>
      <c r="P523" s="52"/>
      <c r="Q523" s="52"/>
    </row>
    <row r="524" spans="2:17">
      <c r="B524" s="7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104"/>
      <c r="N524" s="55"/>
      <c r="O524" s="55"/>
      <c r="P524" s="52"/>
      <c r="Q524" s="52"/>
    </row>
    <row r="525" spans="2:17">
      <c r="B525" s="7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104"/>
      <c r="N525" s="55"/>
      <c r="O525" s="55"/>
      <c r="P525" s="52"/>
      <c r="Q525" s="52"/>
    </row>
    <row r="526" spans="2:17">
      <c r="B526" s="7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104"/>
      <c r="N526" s="55"/>
      <c r="O526" s="55"/>
      <c r="P526" s="52"/>
      <c r="Q526" s="52"/>
    </row>
    <row r="527" spans="2:17">
      <c r="B527" s="7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104"/>
      <c r="N527" s="55"/>
      <c r="O527" s="55"/>
      <c r="P527" s="52"/>
      <c r="Q527" s="52"/>
    </row>
    <row r="528" spans="2:17">
      <c r="B528" s="7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104"/>
      <c r="N528" s="55"/>
      <c r="O528" s="55"/>
      <c r="P528" s="52"/>
      <c r="Q528" s="52"/>
    </row>
    <row r="529" spans="2:17">
      <c r="B529" s="7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104"/>
      <c r="N529" s="55"/>
      <c r="O529" s="55"/>
      <c r="P529" s="52"/>
      <c r="Q529" s="52"/>
    </row>
    <row r="530" spans="2:17">
      <c r="B530" s="7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104"/>
      <c r="N530" s="55"/>
      <c r="O530" s="55"/>
      <c r="P530" s="52"/>
      <c r="Q530" s="52"/>
    </row>
    <row r="531" spans="2:17">
      <c r="B531" s="7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104"/>
      <c r="N531" s="55"/>
      <c r="O531" s="55"/>
      <c r="P531" s="52"/>
      <c r="Q531" s="52"/>
    </row>
    <row r="532" spans="2:17">
      <c r="B532" s="7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104"/>
      <c r="N532" s="55"/>
      <c r="O532" s="55"/>
      <c r="P532" s="52"/>
      <c r="Q532" s="52"/>
    </row>
    <row r="533" spans="2:17">
      <c r="B533" s="7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104"/>
      <c r="N533" s="55"/>
      <c r="O533" s="55"/>
      <c r="P533" s="52"/>
      <c r="Q533" s="52"/>
    </row>
    <row r="534" spans="2:17">
      <c r="B534" s="7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104"/>
      <c r="N534" s="55"/>
      <c r="O534" s="55"/>
      <c r="P534" s="52"/>
      <c r="Q534" s="52"/>
    </row>
    <row r="535" spans="2:17">
      <c r="B535" s="7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104"/>
      <c r="N535" s="55"/>
      <c r="O535" s="55"/>
      <c r="P535" s="52"/>
      <c r="Q535" s="52"/>
    </row>
    <row r="536" spans="2:17">
      <c r="B536" s="7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104"/>
      <c r="N536" s="55"/>
      <c r="O536" s="55"/>
      <c r="P536" s="52"/>
      <c r="Q536" s="52"/>
    </row>
    <row r="537" spans="2:17">
      <c r="B537" s="7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104"/>
      <c r="N537" s="55"/>
      <c r="O537" s="55"/>
      <c r="P537" s="52"/>
      <c r="Q537" s="52"/>
    </row>
    <row r="538" spans="2:17">
      <c r="B538" s="7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104"/>
      <c r="N538" s="55"/>
      <c r="O538" s="55"/>
      <c r="P538" s="52"/>
      <c r="Q538" s="52"/>
    </row>
    <row r="539" spans="2:17">
      <c r="B539" s="7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104"/>
      <c r="N539" s="55"/>
      <c r="O539" s="55"/>
      <c r="P539" s="52"/>
      <c r="Q539" s="52"/>
    </row>
    <row r="540" spans="2:17">
      <c r="B540" s="7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104"/>
      <c r="N540" s="55"/>
      <c r="O540" s="55"/>
      <c r="P540" s="52"/>
      <c r="Q540" s="52"/>
    </row>
    <row r="541" spans="2:17">
      <c r="B541" s="7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104"/>
      <c r="N541" s="55"/>
      <c r="O541" s="55"/>
      <c r="P541" s="52"/>
      <c r="Q541" s="52"/>
    </row>
    <row r="542" spans="2:17">
      <c r="B542" s="7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104"/>
      <c r="N542" s="55"/>
      <c r="O542" s="55"/>
      <c r="P542" s="52"/>
      <c r="Q542" s="52"/>
    </row>
    <row r="543" spans="2:17">
      <c r="B543" s="7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104"/>
      <c r="N543" s="55"/>
      <c r="O543" s="55"/>
      <c r="P543" s="52"/>
      <c r="Q543" s="52"/>
    </row>
    <row r="544" spans="2:17">
      <c r="B544" s="7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104"/>
      <c r="N544" s="55"/>
      <c r="O544" s="55"/>
      <c r="P544" s="52"/>
      <c r="Q544" s="52"/>
    </row>
    <row r="545" spans="2:17">
      <c r="B545" s="7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104"/>
      <c r="N545" s="55"/>
      <c r="O545" s="55"/>
      <c r="P545" s="52"/>
      <c r="Q545" s="52"/>
    </row>
    <row r="546" spans="2:17">
      <c r="B546" s="7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104"/>
      <c r="N546" s="55"/>
      <c r="O546" s="55"/>
      <c r="P546" s="52"/>
      <c r="Q546" s="52"/>
    </row>
    <row r="547" spans="2:17">
      <c r="B547" s="7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104"/>
      <c r="N547" s="55"/>
      <c r="O547" s="55"/>
      <c r="P547" s="52"/>
      <c r="Q547" s="52"/>
    </row>
    <row r="548" spans="2:17">
      <c r="B548" s="7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104"/>
      <c r="N548" s="55"/>
      <c r="O548" s="55"/>
      <c r="P548" s="52"/>
      <c r="Q548" s="52"/>
    </row>
    <row r="549" spans="2:17">
      <c r="B549" s="7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104"/>
      <c r="N549" s="55"/>
      <c r="O549" s="55"/>
      <c r="P549" s="52"/>
      <c r="Q549" s="52"/>
    </row>
    <row r="550" spans="2:17">
      <c r="B550" s="7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104"/>
      <c r="N550" s="55"/>
      <c r="O550" s="55"/>
      <c r="P550" s="52"/>
      <c r="Q550" s="52"/>
    </row>
    <row r="551" spans="2:17">
      <c r="B551" s="7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104"/>
      <c r="N551" s="55"/>
      <c r="O551" s="55"/>
      <c r="P551" s="52"/>
      <c r="Q551" s="52"/>
    </row>
    <row r="552" spans="2:17">
      <c r="B552" s="7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104"/>
      <c r="N552" s="55"/>
      <c r="O552" s="55"/>
      <c r="P552" s="52"/>
      <c r="Q552" s="52"/>
    </row>
    <row r="553" spans="2:17">
      <c r="B553" s="7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104"/>
      <c r="N553" s="55"/>
      <c r="O553" s="55"/>
      <c r="P553" s="52"/>
      <c r="Q553" s="52"/>
    </row>
    <row r="554" spans="2:17">
      <c r="B554" s="7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104"/>
      <c r="N554" s="55"/>
      <c r="O554" s="55"/>
      <c r="P554" s="52"/>
      <c r="Q554" s="52"/>
    </row>
    <row r="555" spans="2:17">
      <c r="B555" s="7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104"/>
      <c r="N555" s="55"/>
      <c r="O555" s="55"/>
      <c r="P555" s="52"/>
      <c r="Q555" s="52"/>
    </row>
    <row r="556" spans="2:17">
      <c r="B556" s="7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104"/>
      <c r="N556" s="55"/>
      <c r="O556" s="55"/>
      <c r="P556" s="52"/>
      <c r="Q556" s="52"/>
    </row>
    <row r="557" spans="2:17">
      <c r="B557" s="7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104"/>
      <c r="N557" s="55"/>
      <c r="O557" s="55"/>
      <c r="P557" s="52"/>
      <c r="Q557" s="52"/>
    </row>
    <row r="558" spans="2:17">
      <c r="B558" s="7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104"/>
      <c r="N558" s="55"/>
      <c r="O558" s="55"/>
      <c r="P558" s="52"/>
      <c r="Q558" s="52"/>
    </row>
    <row r="559" spans="2:17">
      <c r="B559" s="7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104"/>
      <c r="N559" s="55"/>
      <c r="O559" s="55"/>
      <c r="P559" s="52"/>
      <c r="Q559" s="52"/>
    </row>
    <row r="560" spans="2:17">
      <c r="B560" s="7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104"/>
      <c r="N560" s="55"/>
      <c r="O560" s="55"/>
      <c r="P560" s="52"/>
      <c r="Q560" s="52"/>
    </row>
    <row r="561" spans="2:17">
      <c r="B561" s="7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104"/>
      <c r="N561" s="55"/>
      <c r="O561" s="55"/>
      <c r="P561" s="52"/>
      <c r="Q561" s="52"/>
    </row>
    <row r="562" spans="2:17">
      <c r="B562" s="7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104"/>
      <c r="N562" s="55"/>
      <c r="O562" s="55"/>
      <c r="P562" s="52"/>
      <c r="Q562" s="52"/>
    </row>
    <row r="563" spans="2:17">
      <c r="B563" s="7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104"/>
      <c r="N563" s="55"/>
      <c r="O563" s="55"/>
      <c r="P563" s="52"/>
      <c r="Q563" s="52"/>
    </row>
    <row r="564" spans="2:17">
      <c r="B564" s="7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104"/>
      <c r="N564" s="55"/>
      <c r="O564" s="55"/>
      <c r="P564" s="52"/>
      <c r="Q564" s="52"/>
    </row>
    <row r="565" spans="2:17">
      <c r="B565" s="7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104"/>
      <c r="N565" s="55"/>
      <c r="O565" s="55"/>
      <c r="P565" s="52"/>
      <c r="Q565" s="52"/>
    </row>
    <row r="566" spans="2:17">
      <c r="B566" s="7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104"/>
      <c r="N566" s="55"/>
      <c r="O566" s="55"/>
      <c r="P566" s="52"/>
      <c r="Q566" s="52"/>
    </row>
    <row r="567" spans="2:17">
      <c r="B567" s="7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104"/>
      <c r="N567" s="55"/>
      <c r="O567" s="55"/>
      <c r="P567" s="52"/>
      <c r="Q567" s="52"/>
    </row>
    <row r="568" spans="2:17">
      <c r="B568" s="7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104"/>
      <c r="N568" s="55"/>
      <c r="O568" s="55"/>
      <c r="P568" s="52"/>
      <c r="Q568" s="52"/>
    </row>
    <row r="569" spans="2:17">
      <c r="B569" s="7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104"/>
      <c r="N569" s="55"/>
      <c r="O569" s="55"/>
      <c r="P569" s="52"/>
      <c r="Q569" s="52"/>
    </row>
    <row r="570" spans="2:17">
      <c r="B570" s="7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104"/>
      <c r="N570" s="55"/>
      <c r="O570" s="55"/>
      <c r="P570" s="52"/>
      <c r="Q570" s="52"/>
    </row>
    <row r="571" spans="2:17">
      <c r="B571" s="7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104"/>
      <c r="N571" s="55"/>
      <c r="O571" s="55"/>
      <c r="P571" s="52"/>
      <c r="Q571" s="52"/>
    </row>
    <row r="572" spans="2:17">
      <c r="B572" s="7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104"/>
      <c r="N572" s="55"/>
      <c r="O572" s="55"/>
      <c r="P572" s="52"/>
      <c r="Q572" s="52"/>
    </row>
    <row r="573" spans="2:17">
      <c r="B573" s="7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104"/>
      <c r="N573" s="55"/>
      <c r="O573" s="55"/>
      <c r="P573" s="52"/>
      <c r="Q573" s="52"/>
    </row>
    <row r="574" spans="2:17">
      <c r="B574" s="7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104"/>
      <c r="N574" s="55"/>
      <c r="O574" s="55"/>
      <c r="P574" s="52"/>
      <c r="Q574" s="52"/>
    </row>
    <row r="575" spans="2:17">
      <c r="B575" s="7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104"/>
      <c r="N575" s="55"/>
      <c r="O575" s="55"/>
      <c r="P575" s="52"/>
      <c r="Q575" s="52"/>
    </row>
    <row r="576" spans="2:17">
      <c r="B576" s="7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104"/>
      <c r="N576" s="55"/>
      <c r="O576" s="55"/>
      <c r="P576" s="52"/>
      <c r="Q576" s="52"/>
    </row>
    <row r="577" spans="2:17">
      <c r="B577" s="7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104"/>
      <c r="N577" s="55"/>
      <c r="O577" s="55"/>
      <c r="P577" s="52"/>
      <c r="Q577" s="52"/>
    </row>
    <row r="578" spans="2:17">
      <c r="B578" s="7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104"/>
      <c r="N578" s="55"/>
      <c r="O578" s="55"/>
      <c r="P578" s="52"/>
      <c r="Q578" s="52"/>
    </row>
    <row r="579" spans="2:17">
      <c r="B579" s="7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104"/>
      <c r="N579" s="55"/>
      <c r="O579" s="55"/>
      <c r="P579" s="52"/>
      <c r="Q579" s="52"/>
    </row>
    <row r="580" spans="2:17">
      <c r="B580" s="7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104"/>
      <c r="N580" s="55"/>
      <c r="O580" s="55"/>
      <c r="P580" s="52"/>
      <c r="Q580" s="52"/>
    </row>
    <row r="581" spans="2:17">
      <c r="B581" s="7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104"/>
      <c r="N581" s="55"/>
      <c r="O581" s="55"/>
      <c r="P581" s="52"/>
      <c r="Q581" s="52"/>
    </row>
    <row r="582" spans="2:17">
      <c r="B582" s="7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104"/>
      <c r="N582" s="55"/>
      <c r="O582" s="55"/>
      <c r="P582" s="52"/>
      <c r="Q582" s="52"/>
    </row>
    <row r="583" spans="2:17">
      <c r="B583" s="7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104"/>
      <c r="N583" s="55"/>
      <c r="O583" s="55"/>
      <c r="P583" s="52"/>
      <c r="Q583" s="52"/>
    </row>
    <row r="584" spans="2:17">
      <c r="B584" s="7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104"/>
      <c r="N584" s="55"/>
      <c r="O584" s="55"/>
      <c r="P584" s="52"/>
      <c r="Q584" s="52"/>
    </row>
    <row r="585" spans="2:17">
      <c r="B585" s="7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104"/>
      <c r="N585" s="55"/>
      <c r="O585" s="55"/>
      <c r="P585" s="52"/>
      <c r="Q585" s="52"/>
    </row>
    <row r="586" spans="2:17">
      <c r="B586" s="7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104"/>
      <c r="N586" s="55"/>
      <c r="O586" s="55"/>
      <c r="P586" s="52"/>
      <c r="Q586" s="52"/>
    </row>
    <row r="587" spans="2:17">
      <c r="B587" s="7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104"/>
      <c r="N587" s="55"/>
      <c r="O587" s="55"/>
      <c r="P587" s="52"/>
      <c r="Q587" s="52"/>
    </row>
    <row r="588" spans="2:17">
      <c r="B588" s="7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104"/>
      <c r="N588" s="55"/>
      <c r="O588" s="55"/>
      <c r="P588" s="52"/>
      <c r="Q588" s="52"/>
    </row>
    <row r="589" spans="2:17">
      <c r="B589" s="7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104"/>
      <c r="N589" s="55"/>
      <c r="O589" s="55"/>
      <c r="P589" s="52"/>
      <c r="Q589" s="52"/>
    </row>
    <row r="590" spans="2:17">
      <c r="B590" s="7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104"/>
      <c r="N590" s="55"/>
      <c r="O590" s="55"/>
      <c r="P590" s="52"/>
      <c r="Q590" s="52"/>
    </row>
    <row r="591" spans="2:17">
      <c r="B591" s="7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104"/>
      <c r="N591" s="55"/>
      <c r="O591" s="55"/>
      <c r="P591" s="52"/>
      <c r="Q591" s="52"/>
    </row>
    <row r="592" spans="2:17">
      <c r="B592" s="7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104"/>
      <c r="N592" s="55"/>
      <c r="O592" s="55"/>
      <c r="P592" s="52"/>
      <c r="Q592" s="52"/>
    </row>
    <row r="593" spans="2:17">
      <c r="B593" s="7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104"/>
      <c r="N593" s="55"/>
      <c r="O593" s="55"/>
      <c r="P593" s="52"/>
      <c r="Q593" s="52"/>
    </row>
    <row r="594" spans="2:17">
      <c r="B594" s="7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104"/>
      <c r="N594" s="55"/>
      <c r="O594" s="55"/>
      <c r="P594" s="52"/>
      <c r="Q594" s="52"/>
    </row>
    <row r="595" spans="2:17">
      <c r="B595" s="7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104"/>
      <c r="N595" s="55"/>
      <c r="O595" s="55"/>
      <c r="P595" s="52"/>
      <c r="Q595" s="52"/>
    </row>
    <row r="596" spans="2:17">
      <c r="B596" s="7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104"/>
      <c r="N596" s="55"/>
      <c r="O596" s="55"/>
      <c r="P596" s="52"/>
      <c r="Q596" s="52"/>
    </row>
    <row r="597" spans="2:17">
      <c r="B597" s="7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104"/>
      <c r="N597" s="55"/>
      <c r="O597" s="55"/>
      <c r="P597" s="52"/>
      <c r="Q597" s="52"/>
    </row>
    <row r="598" spans="2:17">
      <c r="B598" s="7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104"/>
      <c r="N598" s="55"/>
      <c r="O598" s="55"/>
      <c r="P598" s="52"/>
      <c r="Q598" s="52"/>
    </row>
    <row r="599" spans="2:17">
      <c r="B599" s="7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104"/>
      <c r="N599" s="55"/>
      <c r="O599" s="55"/>
      <c r="P599" s="52"/>
      <c r="Q599" s="52"/>
    </row>
    <row r="600" spans="2:17">
      <c r="B600" s="7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104"/>
      <c r="N600" s="55"/>
      <c r="O600" s="55"/>
      <c r="P600" s="52"/>
      <c r="Q600" s="52"/>
    </row>
    <row r="601" spans="2:17">
      <c r="B601" s="7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104"/>
      <c r="N601" s="55"/>
      <c r="O601" s="55"/>
      <c r="P601" s="52"/>
      <c r="Q601" s="52"/>
    </row>
    <row r="602" spans="2:17">
      <c r="B602" s="7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104"/>
      <c r="N602" s="55"/>
      <c r="O602" s="55"/>
      <c r="P602" s="52"/>
      <c r="Q602" s="52"/>
    </row>
    <row r="603" spans="2:17">
      <c r="B603" s="7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104"/>
      <c r="N603" s="55"/>
      <c r="O603" s="55"/>
      <c r="P603" s="52"/>
      <c r="Q603" s="52"/>
    </row>
    <row r="604" spans="2:17">
      <c r="B604" s="7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104"/>
      <c r="N604" s="55"/>
      <c r="O604" s="55"/>
      <c r="P604" s="52"/>
      <c r="Q604" s="52"/>
    </row>
    <row r="605" spans="2:17">
      <c r="B605" s="7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104"/>
      <c r="N605" s="55"/>
      <c r="O605" s="55"/>
      <c r="P605" s="52"/>
      <c r="Q605" s="52"/>
    </row>
    <row r="606" spans="2:17">
      <c r="B606" s="7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104"/>
      <c r="N606" s="55"/>
      <c r="O606" s="55"/>
      <c r="P606" s="52"/>
      <c r="Q606" s="52"/>
    </row>
    <row r="607" spans="2:17">
      <c r="B607" s="7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104"/>
      <c r="N607" s="55"/>
      <c r="O607" s="55"/>
      <c r="P607" s="52"/>
      <c r="Q607" s="52"/>
    </row>
    <row r="608" spans="2:17">
      <c r="B608" s="7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104"/>
      <c r="N608" s="55"/>
      <c r="O608" s="55"/>
      <c r="P608" s="52"/>
      <c r="Q608" s="52"/>
    </row>
    <row r="609" spans="2:17">
      <c r="B609" s="7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104"/>
      <c r="N609" s="55"/>
      <c r="O609" s="55"/>
      <c r="P609" s="52"/>
      <c r="Q609" s="52"/>
    </row>
    <row r="610" spans="2:17">
      <c r="B610" s="7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104"/>
      <c r="N610" s="55"/>
      <c r="O610" s="55"/>
      <c r="P610" s="52"/>
      <c r="Q610" s="52"/>
    </row>
    <row r="611" spans="2:17">
      <c r="B611" s="7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104"/>
      <c r="N611" s="55"/>
      <c r="O611" s="55"/>
      <c r="P611" s="52"/>
      <c r="Q611" s="52"/>
    </row>
    <row r="612" spans="2:17">
      <c r="B612" s="7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104"/>
      <c r="N612" s="55"/>
      <c r="O612" s="55"/>
      <c r="P612" s="52"/>
      <c r="Q612" s="52"/>
    </row>
    <row r="613" spans="2:17">
      <c r="B613" s="7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104"/>
      <c r="N613" s="55"/>
      <c r="O613" s="55"/>
      <c r="P613" s="52"/>
      <c r="Q613" s="52"/>
    </row>
    <row r="614" spans="2:17">
      <c r="B614" s="7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104"/>
      <c r="N614" s="55"/>
      <c r="O614" s="55"/>
      <c r="P614" s="52"/>
      <c r="Q614" s="52"/>
    </row>
    <row r="615" spans="2:17">
      <c r="B615" s="7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104"/>
      <c r="N615" s="55"/>
      <c r="O615" s="55"/>
      <c r="P615" s="52"/>
      <c r="Q615" s="52"/>
    </row>
    <row r="616" spans="2:17">
      <c r="B616" s="7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104"/>
      <c r="N616" s="55"/>
      <c r="O616" s="55"/>
      <c r="P616" s="52"/>
      <c r="Q616" s="52"/>
    </row>
    <row r="617" spans="2:17">
      <c r="B617" s="7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104"/>
      <c r="N617" s="55"/>
      <c r="O617" s="55"/>
      <c r="P617" s="52"/>
      <c r="Q617" s="52"/>
    </row>
    <row r="618" spans="2:17">
      <c r="B618" s="7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104"/>
      <c r="N618" s="55"/>
      <c r="O618" s="55"/>
      <c r="P618" s="52"/>
      <c r="Q618" s="52"/>
    </row>
    <row r="619" spans="2:17">
      <c r="B619" s="7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104"/>
      <c r="N619" s="55"/>
      <c r="O619" s="55"/>
      <c r="P619" s="52"/>
      <c r="Q619" s="52"/>
    </row>
    <row r="620" spans="2:17">
      <c r="B620" s="7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104"/>
      <c r="N620" s="55"/>
      <c r="O620" s="55"/>
      <c r="P620" s="52"/>
      <c r="Q620" s="52"/>
    </row>
    <row r="621" spans="2:17">
      <c r="B621" s="7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104"/>
      <c r="N621" s="55"/>
      <c r="O621" s="55"/>
      <c r="P621" s="52"/>
      <c r="Q621" s="52"/>
    </row>
    <row r="622" spans="2:17">
      <c r="B622" s="7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104"/>
      <c r="N622" s="55"/>
      <c r="O622" s="55"/>
      <c r="P622" s="52"/>
      <c r="Q622" s="52"/>
    </row>
    <row r="623" spans="2:17">
      <c r="B623" s="7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104"/>
      <c r="N623" s="55"/>
      <c r="O623" s="55"/>
      <c r="P623" s="52"/>
      <c r="Q623" s="52"/>
    </row>
    <row r="624" spans="2:17">
      <c r="B624" s="7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104"/>
      <c r="N624" s="55"/>
      <c r="O624" s="55"/>
      <c r="P624" s="52"/>
      <c r="Q624" s="52"/>
    </row>
    <row r="625" spans="2:17">
      <c r="B625" s="7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104"/>
      <c r="N625" s="55"/>
      <c r="O625" s="55"/>
      <c r="P625" s="52"/>
      <c r="Q625" s="52"/>
    </row>
    <row r="626" spans="2:17">
      <c r="B626" s="7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104"/>
      <c r="N626" s="55"/>
      <c r="O626" s="55"/>
      <c r="P626" s="52"/>
      <c r="Q626" s="52"/>
    </row>
    <row r="627" spans="2:17">
      <c r="B627" s="7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104"/>
      <c r="N627" s="55"/>
      <c r="O627" s="55"/>
      <c r="P627" s="52"/>
      <c r="Q627" s="52"/>
    </row>
    <row r="628" spans="2:17">
      <c r="B628" s="7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104"/>
      <c r="N628" s="55"/>
      <c r="O628" s="55"/>
      <c r="P628" s="52"/>
      <c r="Q628" s="52"/>
    </row>
    <row r="629" spans="2:17">
      <c r="B629" s="7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104"/>
      <c r="N629" s="55"/>
      <c r="O629" s="55"/>
      <c r="P629" s="52"/>
      <c r="Q629" s="52"/>
    </row>
    <row r="630" spans="2:17">
      <c r="B630" s="7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104"/>
      <c r="N630" s="55"/>
      <c r="O630" s="55"/>
      <c r="P630" s="52"/>
      <c r="Q630" s="52"/>
    </row>
    <row r="631" spans="2:17">
      <c r="B631" s="7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104"/>
      <c r="N631" s="55"/>
      <c r="O631" s="55"/>
      <c r="P631" s="52"/>
      <c r="Q631" s="52"/>
    </row>
    <row r="632" spans="2:17">
      <c r="B632" s="7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104"/>
      <c r="N632" s="55"/>
      <c r="O632" s="55"/>
      <c r="P632" s="52"/>
      <c r="Q632" s="52"/>
    </row>
    <row r="633" spans="2:17">
      <c r="B633" s="7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104"/>
      <c r="N633" s="55"/>
      <c r="O633" s="55"/>
      <c r="P633" s="52"/>
      <c r="Q633" s="52"/>
    </row>
    <row r="634" spans="2:17">
      <c r="B634" s="7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104"/>
      <c r="N634" s="55"/>
      <c r="O634" s="55"/>
      <c r="P634" s="52"/>
      <c r="Q634" s="52"/>
    </row>
    <row r="635" spans="2:17">
      <c r="B635" s="7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104"/>
      <c r="N635" s="55"/>
      <c r="O635" s="55"/>
      <c r="P635" s="52"/>
      <c r="Q635" s="52"/>
    </row>
    <row r="636" spans="2:17">
      <c r="B636" s="7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104"/>
      <c r="N636" s="55"/>
      <c r="O636" s="55"/>
      <c r="P636" s="52"/>
      <c r="Q636" s="52"/>
    </row>
    <row r="637" spans="2:17">
      <c r="B637" s="7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104"/>
      <c r="N637" s="55"/>
      <c r="O637" s="55"/>
      <c r="P637" s="52"/>
      <c r="Q637" s="52"/>
    </row>
    <row r="638" spans="2:17">
      <c r="B638" s="7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104"/>
      <c r="N638" s="55"/>
      <c r="O638" s="55"/>
      <c r="P638" s="52"/>
      <c r="Q638" s="52"/>
    </row>
    <row r="639" spans="2:17">
      <c r="B639" s="7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104"/>
      <c r="N639" s="55"/>
      <c r="O639" s="55"/>
      <c r="P639" s="52"/>
      <c r="Q639" s="52"/>
    </row>
    <row r="640" spans="2:17">
      <c r="B640" s="7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104"/>
      <c r="N640" s="55"/>
      <c r="O640" s="55"/>
      <c r="P640" s="52"/>
      <c r="Q640" s="52"/>
    </row>
    <row r="641" spans="2:17">
      <c r="B641" s="7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104"/>
      <c r="N641" s="55"/>
      <c r="O641" s="55"/>
      <c r="P641" s="52"/>
      <c r="Q641" s="52"/>
    </row>
    <row r="642" spans="2:17">
      <c r="B642" s="7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104"/>
      <c r="N642" s="55"/>
      <c r="O642" s="55"/>
      <c r="P642" s="52"/>
      <c r="Q642" s="52"/>
    </row>
    <row r="643" spans="2:17">
      <c r="B643" s="7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104"/>
      <c r="N643" s="55"/>
      <c r="O643" s="55"/>
      <c r="P643" s="52"/>
      <c r="Q643" s="52"/>
    </row>
    <row r="644" spans="2:17">
      <c r="B644" s="7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104"/>
      <c r="N644" s="55"/>
      <c r="O644" s="55"/>
      <c r="P644" s="52"/>
      <c r="Q644" s="52"/>
    </row>
    <row r="645" spans="2:17">
      <c r="B645" s="7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104"/>
      <c r="N645" s="55"/>
      <c r="O645" s="55"/>
      <c r="P645" s="52"/>
      <c r="Q645" s="52"/>
    </row>
    <row r="646" spans="2:17">
      <c r="B646" s="7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104"/>
      <c r="N646" s="55"/>
      <c r="O646" s="55"/>
      <c r="P646" s="52"/>
      <c r="Q646" s="52"/>
    </row>
    <row r="647" spans="2:17">
      <c r="B647" s="7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104"/>
      <c r="N647" s="55"/>
      <c r="O647" s="55"/>
      <c r="P647" s="52"/>
      <c r="Q647" s="52"/>
    </row>
    <row r="648" spans="2:17">
      <c r="B648" s="7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104"/>
      <c r="N648" s="55"/>
      <c r="O648" s="55"/>
      <c r="P648" s="52"/>
      <c r="Q648" s="52"/>
    </row>
    <row r="649" spans="2:17">
      <c r="B649" s="7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104"/>
      <c r="N649" s="55"/>
      <c r="O649" s="55"/>
      <c r="P649" s="52"/>
      <c r="Q649" s="52"/>
    </row>
    <row r="650" spans="2:17">
      <c r="B650" s="7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104"/>
      <c r="N650" s="55"/>
      <c r="O650" s="55"/>
      <c r="P650" s="52"/>
      <c r="Q650" s="52"/>
    </row>
    <row r="651" spans="2:17">
      <c r="B651" s="7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104"/>
      <c r="N651" s="55"/>
      <c r="O651" s="55"/>
      <c r="P651" s="52"/>
      <c r="Q651" s="52"/>
    </row>
    <row r="652" spans="2:17">
      <c r="B652" s="7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104"/>
      <c r="N652" s="55"/>
      <c r="O652" s="55"/>
      <c r="P652" s="52"/>
      <c r="Q652" s="52"/>
    </row>
    <row r="653" spans="2:17">
      <c r="B653" s="7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104"/>
      <c r="N653" s="55"/>
      <c r="O653" s="55"/>
      <c r="P653" s="52"/>
      <c r="Q653" s="52"/>
    </row>
    <row r="654" spans="2:17">
      <c r="B654" s="7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104"/>
      <c r="N654" s="55"/>
      <c r="O654" s="55"/>
      <c r="P654" s="52"/>
      <c r="Q654" s="52"/>
    </row>
    <row r="655" spans="2:17">
      <c r="B655" s="7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104"/>
      <c r="N655" s="55"/>
      <c r="O655" s="55"/>
      <c r="P655" s="52"/>
      <c r="Q655" s="52"/>
    </row>
    <row r="656" spans="2:17">
      <c r="B656" s="7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104"/>
      <c r="N656" s="55"/>
      <c r="O656" s="55"/>
      <c r="P656" s="52"/>
      <c r="Q656" s="52"/>
    </row>
    <row r="657" spans="2:17">
      <c r="B657" s="7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104"/>
      <c r="N657" s="55"/>
      <c r="O657" s="55"/>
      <c r="P657" s="52"/>
      <c r="Q657" s="52"/>
    </row>
    <row r="658" spans="2:17">
      <c r="B658" s="7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104"/>
      <c r="N658" s="55"/>
      <c r="O658" s="55"/>
      <c r="P658" s="52"/>
      <c r="Q658" s="52"/>
    </row>
    <row r="659" spans="2:17">
      <c r="B659" s="7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104"/>
      <c r="N659" s="55"/>
      <c r="O659" s="55"/>
      <c r="P659" s="52"/>
      <c r="Q659" s="52"/>
    </row>
    <row r="660" spans="2:17">
      <c r="B660" s="7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104"/>
      <c r="N660" s="55"/>
      <c r="O660" s="55"/>
      <c r="P660" s="52"/>
      <c r="Q660" s="52"/>
    </row>
    <row r="661" spans="2:17">
      <c r="B661" s="7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104"/>
      <c r="N661" s="55"/>
      <c r="O661" s="55"/>
      <c r="P661" s="52"/>
      <c r="Q661" s="52"/>
    </row>
    <row r="662" spans="2:17">
      <c r="B662" s="7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104"/>
      <c r="N662" s="55"/>
      <c r="O662" s="55"/>
      <c r="P662" s="52"/>
      <c r="Q662" s="52"/>
    </row>
    <row r="663" spans="2:17">
      <c r="B663" s="7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104"/>
      <c r="N663" s="55"/>
      <c r="O663" s="55"/>
      <c r="P663" s="52"/>
      <c r="Q663" s="52"/>
    </row>
    <row r="664" spans="2:17">
      <c r="B664" s="7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104"/>
      <c r="N664" s="55"/>
      <c r="O664" s="55"/>
      <c r="P664" s="52"/>
      <c r="Q664" s="52"/>
    </row>
    <row r="665" spans="2:17">
      <c r="B665" s="7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104"/>
      <c r="N665" s="55"/>
      <c r="O665" s="55"/>
      <c r="P665" s="52"/>
      <c r="Q665" s="52"/>
    </row>
    <row r="666" spans="2:17">
      <c r="B666" s="7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104"/>
      <c r="N666" s="55"/>
      <c r="O666" s="55"/>
      <c r="P666" s="52"/>
      <c r="Q666" s="52"/>
    </row>
    <row r="667" spans="2:17">
      <c r="B667" s="7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104"/>
      <c r="N667" s="55"/>
      <c r="O667" s="55"/>
      <c r="P667" s="52"/>
      <c r="Q667" s="52"/>
    </row>
    <row r="668" spans="2:17">
      <c r="B668" s="7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104"/>
      <c r="N668" s="55"/>
      <c r="O668" s="55"/>
      <c r="P668" s="52"/>
      <c r="Q668" s="52"/>
    </row>
    <row r="669" spans="2:17">
      <c r="B669" s="7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104"/>
      <c r="N669" s="55"/>
      <c r="O669" s="55"/>
      <c r="P669" s="52"/>
      <c r="Q669" s="52"/>
    </row>
    <row r="670" spans="2:17">
      <c r="B670" s="7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104"/>
      <c r="N670" s="55"/>
      <c r="O670" s="55"/>
      <c r="P670" s="52"/>
      <c r="Q670" s="52"/>
    </row>
    <row r="671" spans="2:17">
      <c r="B671" s="7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104"/>
      <c r="N671" s="55"/>
      <c r="O671" s="55"/>
      <c r="P671" s="52"/>
      <c r="Q671" s="52"/>
    </row>
    <row r="672" spans="2:17">
      <c r="B672" s="7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104"/>
      <c r="N672" s="55"/>
      <c r="O672" s="55"/>
      <c r="P672" s="52"/>
      <c r="Q672" s="52"/>
    </row>
    <row r="673" spans="2:17">
      <c r="B673" s="7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104"/>
      <c r="N673" s="55"/>
      <c r="O673" s="55"/>
      <c r="P673" s="52"/>
      <c r="Q673" s="52"/>
    </row>
    <row r="674" spans="2:17">
      <c r="B674" s="7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104"/>
      <c r="N674" s="55"/>
      <c r="O674" s="55"/>
      <c r="P674" s="52"/>
      <c r="Q674" s="52"/>
    </row>
    <row r="675" spans="2:17">
      <c r="B675" s="7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104"/>
      <c r="N675" s="55"/>
      <c r="O675" s="55"/>
      <c r="P675" s="52"/>
      <c r="Q675" s="52"/>
    </row>
    <row r="676" spans="2:17">
      <c r="B676" s="7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104"/>
      <c r="N676" s="55"/>
      <c r="O676" s="55"/>
      <c r="P676" s="52"/>
      <c r="Q676" s="52"/>
    </row>
    <row r="677" spans="2:17">
      <c r="B677" s="7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104"/>
      <c r="N677" s="55"/>
      <c r="O677" s="55"/>
      <c r="P677" s="52"/>
      <c r="Q677" s="52"/>
    </row>
    <row r="678" spans="2:17">
      <c r="B678" s="7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104"/>
      <c r="N678" s="55"/>
      <c r="O678" s="55"/>
      <c r="P678" s="52"/>
      <c r="Q678" s="52"/>
    </row>
    <row r="679" spans="2:17">
      <c r="B679" s="7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104"/>
      <c r="N679" s="55"/>
      <c r="O679" s="55"/>
      <c r="P679" s="52"/>
      <c r="Q679" s="52"/>
    </row>
    <row r="680" spans="2:17">
      <c r="B680" s="7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104"/>
      <c r="N680" s="55"/>
      <c r="O680" s="55"/>
      <c r="P680" s="52"/>
      <c r="Q680" s="52"/>
    </row>
    <row r="681" spans="2:17">
      <c r="B681" s="7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104"/>
      <c r="N681" s="55"/>
      <c r="O681" s="55"/>
      <c r="P681" s="52"/>
      <c r="Q681" s="52"/>
    </row>
    <row r="682" spans="2:17">
      <c r="B682" s="7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104"/>
      <c r="N682" s="55"/>
      <c r="O682" s="55"/>
      <c r="P682" s="52"/>
      <c r="Q682" s="52"/>
    </row>
    <row r="683" spans="2:17">
      <c r="B683" s="7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104"/>
      <c r="N683" s="55"/>
      <c r="O683" s="55"/>
      <c r="P683" s="52"/>
      <c r="Q683" s="52"/>
    </row>
    <row r="684" spans="2:17">
      <c r="B684" s="7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104"/>
      <c r="N684" s="55"/>
      <c r="O684" s="55"/>
      <c r="P684" s="52"/>
      <c r="Q684" s="52"/>
    </row>
    <row r="685" spans="2:17">
      <c r="B685" s="7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104"/>
      <c r="N685" s="55"/>
      <c r="O685" s="55"/>
      <c r="P685" s="52"/>
      <c r="Q685" s="52"/>
    </row>
    <row r="686" spans="2:17">
      <c r="B686" s="7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104"/>
      <c r="N686" s="55"/>
      <c r="O686" s="55"/>
      <c r="P686" s="52"/>
      <c r="Q686" s="52"/>
    </row>
    <row r="687" spans="2:17">
      <c r="B687" s="7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104"/>
      <c r="N687" s="55"/>
      <c r="O687" s="55"/>
      <c r="P687" s="52"/>
      <c r="Q687" s="52"/>
    </row>
    <row r="688" spans="2:17">
      <c r="B688" s="7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104"/>
      <c r="N688" s="55"/>
      <c r="O688" s="55"/>
      <c r="P688" s="52"/>
      <c r="Q688" s="52"/>
    </row>
    <row r="689" spans="2:17">
      <c r="B689" s="7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104"/>
      <c r="N689" s="55"/>
      <c r="O689" s="55"/>
      <c r="P689" s="52"/>
      <c r="Q689" s="52"/>
    </row>
    <row r="690" spans="2:17">
      <c r="B690" s="7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104"/>
      <c r="N690" s="55"/>
      <c r="O690" s="55"/>
      <c r="P690" s="52"/>
      <c r="Q690" s="52"/>
    </row>
    <row r="691" spans="2:17">
      <c r="B691" s="7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104"/>
      <c r="N691" s="55"/>
      <c r="O691" s="55"/>
      <c r="P691" s="52"/>
      <c r="Q691" s="52"/>
    </row>
    <row r="692" spans="2:17">
      <c r="B692" s="7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104"/>
      <c r="N692" s="55"/>
      <c r="O692" s="55"/>
      <c r="P692" s="52"/>
      <c r="Q692" s="52"/>
    </row>
    <row r="693" spans="2:17">
      <c r="B693" s="7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104"/>
      <c r="N693" s="55"/>
      <c r="O693" s="55"/>
      <c r="P693" s="52"/>
      <c r="Q693" s="52"/>
    </row>
    <row r="694" spans="2:17">
      <c r="B694" s="7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104"/>
      <c r="N694" s="55"/>
      <c r="O694" s="55"/>
      <c r="P694" s="52"/>
      <c r="Q694" s="52"/>
    </row>
    <row r="695" spans="2:17">
      <c r="B695" s="7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104"/>
      <c r="N695" s="55"/>
      <c r="O695" s="55"/>
      <c r="P695" s="52"/>
      <c r="Q695" s="52"/>
    </row>
    <row r="696" spans="2:17">
      <c r="B696" s="7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104"/>
      <c r="N696" s="55"/>
      <c r="O696" s="55"/>
      <c r="P696" s="52"/>
      <c r="Q696" s="52"/>
    </row>
    <row r="697" spans="2:17">
      <c r="B697" s="7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104"/>
      <c r="N697" s="55"/>
      <c r="O697" s="55"/>
      <c r="P697" s="52"/>
      <c r="Q697" s="52"/>
    </row>
    <row r="698" spans="2:17">
      <c r="B698" s="7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104"/>
      <c r="N698" s="55"/>
      <c r="O698" s="55"/>
      <c r="P698" s="52"/>
      <c r="Q698" s="52"/>
    </row>
    <row r="699" spans="2:17">
      <c r="B699" s="7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104"/>
      <c r="N699" s="55"/>
      <c r="O699" s="55"/>
      <c r="P699" s="52"/>
      <c r="Q699" s="52"/>
    </row>
    <row r="700" spans="2:17">
      <c r="B700" s="7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104"/>
      <c r="N700" s="55"/>
      <c r="O700" s="55"/>
      <c r="P700" s="52"/>
      <c r="Q700" s="52"/>
    </row>
    <row r="701" spans="2:17">
      <c r="B701" s="7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104"/>
      <c r="N701" s="55"/>
      <c r="O701" s="55"/>
      <c r="P701" s="52"/>
      <c r="Q701" s="52"/>
    </row>
    <row r="702" spans="2:17">
      <c r="B702" s="7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104"/>
      <c r="N702" s="55"/>
      <c r="O702" s="55"/>
      <c r="P702" s="52"/>
      <c r="Q702" s="52"/>
    </row>
    <row r="703" spans="2:17">
      <c r="B703" s="7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104"/>
      <c r="N703" s="55"/>
      <c r="O703" s="55"/>
      <c r="P703" s="52"/>
      <c r="Q703" s="52"/>
    </row>
    <row r="704" spans="2:17">
      <c r="B704" s="7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104"/>
      <c r="N704" s="55"/>
      <c r="O704" s="55"/>
      <c r="P704" s="52"/>
      <c r="Q704" s="52"/>
    </row>
    <row r="705" spans="2:17">
      <c r="B705" s="7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104"/>
      <c r="N705" s="55"/>
      <c r="O705" s="55"/>
      <c r="P705" s="52"/>
      <c r="Q705" s="52"/>
    </row>
    <row r="706" spans="2:17">
      <c r="B706" s="7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104"/>
      <c r="N706" s="55"/>
      <c r="O706" s="55"/>
      <c r="P706" s="52"/>
      <c r="Q706" s="52"/>
    </row>
    <row r="707" spans="2:17">
      <c r="B707" s="7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104"/>
      <c r="N707" s="55"/>
      <c r="O707" s="55"/>
      <c r="P707" s="52"/>
      <c r="Q707" s="52"/>
    </row>
    <row r="708" spans="2:17">
      <c r="B708" s="7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104"/>
      <c r="N708" s="55"/>
      <c r="O708" s="55"/>
      <c r="P708" s="52"/>
      <c r="Q708" s="52"/>
    </row>
    <row r="709" spans="2:17">
      <c r="B709" s="7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104"/>
      <c r="N709" s="55"/>
      <c r="O709" s="55"/>
      <c r="P709" s="52"/>
      <c r="Q709" s="52"/>
    </row>
    <row r="710" spans="2:17">
      <c r="B710" s="7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104"/>
      <c r="N710" s="55"/>
      <c r="O710" s="55"/>
      <c r="P710" s="52"/>
      <c r="Q710" s="52"/>
    </row>
    <row r="711" spans="2:17">
      <c r="B711" s="7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104"/>
      <c r="N711" s="55"/>
      <c r="O711" s="55"/>
      <c r="P711" s="52"/>
      <c r="Q711" s="52"/>
    </row>
    <row r="712" spans="2:17">
      <c r="B712" s="7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104"/>
      <c r="N712" s="55"/>
      <c r="O712" s="55"/>
      <c r="P712" s="52"/>
      <c r="Q712" s="52"/>
    </row>
    <row r="713" spans="2:17">
      <c r="B713" s="7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104"/>
      <c r="N713" s="55"/>
      <c r="O713" s="55"/>
      <c r="P713" s="52"/>
      <c r="Q713" s="52"/>
    </row>
    <row r="714" spans="2:17">
      <c r="B714" s="7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104"/>
      <c r="N714" s="55"/>
      <c r="O714" s="55"/>
      <c r="P714" s="52"/>
      <c r="Q714" s="52"/>
    </row>
    <row r="715" spans="2:17">
      <c r="B715" s="7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104"/>
      <c r="N715" s="55"/>
      <c r="O715" s="55"/>
      <c r="P715" s="52"/>
      <c r="Q715" s="52"/>
    </row>
    <row r="716" spans="2:17">
      <c r="B716" s="7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104"/>
      <c r="N716" s="55"/>
      <c r="O716" s="55"/>
      <c r="P716" s="52"/>
      <c r="Q716" s="52"/>
    </row>
    <row r="717" spans="2:17">
      <c r="B717" s="7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104"/>
      <c r="N717" s="55"/>
      <c r="O717" s="55"/>
      <c r="P717" s="52"/>
      <c r="Q717" s="52"/>
    </row>
    <row r="718" spans="2:17">
      <c r="B718" s="7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104"/>
      <c r="N718" s="55"/>
      <c r="O718" s="55"/>
      <c r="P718" s="52"/>
      <c r="Q718" s="52"/>
    </row>
    <row r="719" spans="2:17">
      <c r="B719" s="7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104"/>
      <c r="N719" s="55"/>
      <c r="O719" s="55"/>
      <c r="P719" s="52"/>
      <c r="Q719" s="52"/>
    </row>
    <row r="720" spans="2:17">
      <c r="B720" s="7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104"/>
      <c r="N720" s="55"/>
      <c r="O720" s="55"/>
      <c r="P720" s="52"/>
      <c r="Q720" s="52"/>
    </row>
    <row r="721" spans="2:17">
      <c r="B721" s="7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104"/>
      <c r="N721" s="55"/>
      <c r="O721" s="55"/>
      <c r="P721" s="52"/>
      <c r="Q721" s="52"/>
    </row>
    <row r="722" spans="2:17">
      <c r="B722" s="7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104"/>
      <c r="N722" s="55"/>
      <c r="O722" s="55"/>
      <c r="P722" s="52"/>
      <c r="Q722" s="52"/>
    </row>
    <row r="723" spans="2:17">
      <c r="B723" s="7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104"/>
      <c r="N723" s="55"/>
      <c r="O723" s="55"/>
      <c r="P723" s="52"/>
      <c r="Q723" s="52"/>
    </row>
    <row r="724" spans="2:17">
      <c r="B724" s="7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104"/>
      <c r="N724" s="55"/>
      <c r="O724" s="55"/>
      <c r="P724" s="52"/>
      <c r="Q724" s="52"/>
    </row>
    <row r="725" spans="2:17">
      <c r="B725" s="7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104"/>
      <c r="N725" s="55"/>
      <c r="O725" s="55"/>
      <c r="P725" s="52"/>
      <c r="Q725" s="52"/>
    </row>
    <row r="726" spans="2:17">
      <c r="B726" s="7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104"/>
      <c r="N726" s="55"/>
      <c r="O726" s="55"/>
      <c r="P726" s="52"/>
      <c r="Q726" s="52"/>
    </row>
    <row r="727" spans="2:17">
      <c r="B727" s="7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104"/>
      <c r="N727" s="55"/>
      <c r="O727" s="55"/>
      <c r="P727" s="52"/>
      <c r="Q727" s="52"/>
    </row>
    <row r="728" spans="2:17">
      <c r="B728" s="7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104"/>
      <c r="N728" s="55"/>
      <c r="O728" s="55"/>
      <c r="P728" s="52"/>
      <c r="Q728" s="52"/>
    </row>
    <row r="729" spans="2:17">
      <c r="B729" s="7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104"/>
      <c r="N729" s="55"/>
      <c r="O729" s="55"/>
      <c r="P729" s="52"/>
      <c r="Q729" s="52"/>
    </row>
    <row r="730" spans="2:17">
      <c r="B730" s="7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104"/>
      <c r="N730" s="55"/>
      <c r="O730" s="55"/>
      <c r="P730" s="52"/>
      <c r="Q730" s="52"/>
    </row>
    <row r="731" spans="2:17">
      <c r="B731" s="7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104"/>
      <c r="N731" s="55"/>
      <c r="O731" s="55"/>
      <c r="P731" s="52"/>
      <c r="Q731" s="52"/>
    </row>
    <row r="732" spans="2:17">
      <c r="B732" s="7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104"/>
      <c r="N732" s="55"/>
      <c r="O732" s="55"/>
      <c r="P732" s="52"/>
      <c r="Q732" s="52"/>
    </row>
    <row r="733" spans="2:17">
      <c r="B733" s="7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104"/>
      <c r="N733" s="55"/>
      <c r="O733" s="55"/>
      <c r="P733" s="52"/>
      <c r="Q733" s="52"/>
    </row>
    <row r="734" spans="2:17">
      <c r="B734" s="7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104"/>
      <c r="N734" s="55"/>
      <c r="O734" s="55"/>
      <c r="P734" s="52"/>
      <c r="Q734" s="52"/>
    </row>
    <row r="735" spans="2:17">
      <c r="B735" s="7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104"/>
      <c r="N735" s="55"/>
      <c r="O735" s="55"/>
      <c r="P735" s="52"/>
      <c r="Q735" s="52"/>
    </row>
    <row r="736" spans="2:17">
      <c r="B736" s="7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104"/>
      <c r="N736" s="55"/>
      <c r="O736" s="55"/>
      <c r="P736" s="52"/>
      <c r="Q736" s="52"/>
    </row>
    <row r="737" spans="2:17">
      <c r="B737" s="7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104"/>
      <c r="N737" s="55"/>
      <c r="O737" s="55"/>
      <c r="P737" s="52"/>
      <c r="Q737" s="52"/>
    </row>
    <row r="738" spans="2:17">
      <c r="B738" s="7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104"/>
      <c r="N738" s="55"/>
      <c r="O738" s="55"/>
      <c r="P738" s="52"/>
      <c r="Q738" s="52"/>
    </row>
    <row r="739" spans="2:17">
      <c r="B739" s="7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104"/>
      <c r="N739" s="55"/>
      <c r="O739" s="55"/>
      <c r="P739" s="52"/>
      <c r="Q739" s="52"/>
    </row>
    <row r="740" spans="2:17">
      <c r="B740" s="7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104"/>
      <c r="N740" s="55"/>
      <c r="O740" s="55"/>
      <c r="P740" s="52"/>
      <c r="Q740" s="52"/>
    </row>
    <row r="741" spans="2:17">
      <c r="B741" s="7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104"/>
      <c r="N741" s="55"/>
      <c r="O741" s="55"/>
      <c r="P741" s="52"/>
      <c r="Q741" s="52"/>
    </row>
    <row r="742" spans="2:17">
      <c r="B742" s="7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104"/>
      <c r="N742" s="55"/>
      <c r="O742" s="55"/>
      <c r="P742" s="52"/>
      <c r="Q742" s="52"/>
    </row>
    <row r="743" spans="2:17">
      <c r="B743" s="7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104"/>
      <c r="N743" s="55"/>
      <c r="O743" s="55"/>
      <c r="P743" s="52"/>
      <c r="Q743" s="52"/>
    </row>
    <row r="744" spans="2:17">
      <c r="B744" s="7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104"/>
      <c r="N744" s="55"/>
      <c r="O744" s="55"/>
      <c r="P744" s="52"/>
      <c r="Q744" s="52"/>
    </row>
    <row r="745" spans="2:17">
      <c r="B745" s="7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104"/>
      <c r="N745" s="55"/>
      <c r="O745" s="55"/>
      <c r="P745" s="52"/>
      <c r="Q745" s="52"/>
    </row>
    <row r="746" spans="2:17">
      <c r="B746" s="7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104"/>
      <c r="N746" s="55"/>
      <c r="O746" s="55"/>
      <c r="P746" s="52"/>
      <c r="Q746" s="52"/>
    </row>
    <row r="747" spans="2:17">
      <c r="B747" s="7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104"/>
      <c r="N747" s="55"/>
      <c r="O747" s="55"/>
      <c r="P747" s="52"/>
      <c r="Q747" s="52"/>
    </row>
    <row r="748" spans="2:17">
      <c r="B748" s="7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104"/>
      <c r="N748" s="55"/>
      <c r="O748" s="55"/>
      <c r="P748" s="52"/>
      <c r="Q748" s="52"/>
    </row>
    <row r="749" spans="2:17">
      <c r="B749" s="7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104"/>
      <c r="N749" s="55"/>
      <c r="O749" s="55"/>
      <c r="P749" s="52"/>
      <c r="Q749" s="52"/>
    </row>
    <row r="750" spans="2:17">
      <c r="B750" s="7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104"/>
      <c r="N750" s="55"/>
      <c r="O750" s="55"/>
      <c r="P750" s="52"/>
      <c r="Q750" s="52"/>
    </row>
    <row r="751" spans="2:17">
      <c r="B751" s="7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104"/>
      <c r="N751" s="55"/>
      <c r="O751" s="55"/>
      <c r="P751" s="52"/>
      <c r="Q751" s="52"/>
    </row>
    <row r="752" spans="2:17">
      <c r="B752" s="7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104"/>
      <c r="N752" s="55"/>
      <c r="O752" s="55"/>
      <c r="P752" s="52"/>
      <c r="Q752" s="52"/>
    </row>
    <row r="753" spans="2:17">
      <c r="B753" s="7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104"/>
      <c r="N753" s="55"/>
      <c r="O753" s="55"/>
      <c r="P753" s="52"/>
      <c r="Q753" s="52"/>
    </row>
    <row r="754" spans="2:17">
      <c r="B754" s="7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104"/>
      <c r="N754" s="55"/>
      <c r="O754" s="55"/>
      <c r="P754" s="52"/>
      <c r="Q754" s="52"/>
    </row>
    <row r="755" spans="2:17">
      <c r="B755" s="7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104"/>
      <c r="N755" s="55"/>
      <c r="O755" s="55"/>
      <c r="P755" s="52"/>
      <c r="Q755" s="52"/>
    </row>
    <row r="756" spans="2:17">
      <c r="B756" s="7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104"/>
      <c r="N756" s="55"/>
      <c r="O756" s="55"/>
      <c r="P756" s="52"/>
      <c r="Q756" s="52"/>
    </row>
    <row r="757" spans="2:17">
      <c r="B757" s="7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104"/>
      <c r="N757" s="55"/>
      <c r="O757" s="55"/>
      <c r="P757" s="52"/>
      <c r="Q757" s="52"/>
    </row>
    <row r="758" spans="2:17">
      <c r="B758" s="7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104"/>
      <c r="N758" s="55"/>
      <c r="O758" s="55"/>
      <c r="P758" s="52"/>
      <c r="Q758" s="52"/>
    </row>
    <row r="759" spans="2:17">
      <c r="B759" s="7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104"/>
      <c r="N759" s="55"/>
      <c r="O759" s="55"/>
      <c r="P759" s="52"/>
      <c r="Q759" s="52"/>
    </row>
    <row r="760" spans="2:17">
      <c r="B760" s="7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104"/>
      <c r="N760" s="55"/>
      <c r="O760" s="55"/>
      <c r="P760" s="52"/>
      <c r="Q760" s="52"/>
    </row>
    <row r="761" spans="2:17">
      <c r="B761" s="7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104"/>
      <c r="N761" s="55"/>
      <c r="O761" s="55"/>
      <c r="P761" s="52"/>
      <c r="Q761" s="52"/>
    </row>
    <row r="762" spans="2:17">
      <c r="B762" s="7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104"/>
      <c r="N762" s="55"/>
      <c r="O762" s="55"/>
      <c r="P762" s="52"/>
      <c r="Q762" s="52"/>
    </row>
    <row r="763" spans="2:17">
      <c r="B763" s="7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104"/>
      <c r="N763" s="55"/>
      <c r="O763" s="55"/>
      <c r="P763" s="52"/>
      <c r="Q763" s="52"/>
    </row>
    <row r="764" spans="2:17">
      <c r="B764" s="7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104"/>
      <c r="N764" s="55"/>
      <c r="O764" s="55"/>
      <c r="P764" s="52"/>
      <c r="Q764" s="52"/>
    </row>
    <row r="765" spans="2:17">
      <c r="B765" s="7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104"/>
      <c r="N765" s="55"/>
      <c r="O765" s="55"/>
      <c r="P765" s="52"/>
      <c r="Q765" s="52"/>
    </row>
    <row r="766" spans="2:17">
      <c r="B766" s="7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104"/>
      <c r="N766" s="55"/>
      <c r="O766" s="55"/>
      <c r="P766" s="52"/>
      <c r="Q766" s="52"/>
    </row>
    <row r="767" spans="2:17">
      <c r="B767" s="7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104"/>
      <c r="N767" s="55"/>
      <c r="O767" s="55"/>
      <c r="P767" s="52"/>
      <c r="Q767" s="52"/>
    </row>
    <row r="768" spans="2:17">
      <c r="B768" s="7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104"/>
      <c r="N768" s="55"/>
      <c r="O768" s="55"/>
      <c r="P768" s="52"/>
      <c r="Q768" s="52"/>
    </row>
    <row r="769" spans="2:17">
      <c r="B769" s="7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104"/>
      <c r="N769" s="55"/>
      <c r="O769" s="55"/>
      <c r="P769" s="52"/>
      <c r="Q769" s="52"/>
    </row>
    <row r="770" spans="2:17">
      <c r="B770" s="7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104"/>
      <c r="N770" s="55"/>
      <c r="O770" s="55"/>
      <c r="P770" s="52"/>
      <c r="Q770" s="52"/>
    </row>
    <row r="771" spans="2:17">
      <c r="B771" s="7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104"/>
      <c r="N771" s="55"/>
      <c r="O771" s="55"/>
      <c r="P771" s="52"/>
      <c r="Q771" s="52"/>
    </row>
    <row r="772" spans="2:17">
      <c r="B772" s="7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104"/>
      <c r="N772" s="55"/>
      <c r="O772" s="55"/>
      <c r="P772" s="52"/>
      <c r="Q772" s="52"/>
    </row>
    <row r="773" spans="2:17">
      <c r="B773" s="7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104"/>
      <c r="N773" s="55"/>
      <c r="O773" s="55"/>
      <c r="P773" s="52"/>
      <c r="Q773" s="52"/>
    </row>
    <row r="774" spans="2:17">
      <c r="B774" s="7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104"/>
      <c r="N774" s="55"/>
      <c r="O774" s="55"/>
      <c r="P774" s="52"/>
      <c r="Q774" s="52"/>
    </row>
    <row r="775" spans="2:17">
      <c r="B775" s="7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104"/>
      <c r="N775" s="55"/>
      <c r="O775" s="55"/>
      <c r="P775" s="52"/>
      <c r="Q775" s="52"/>
    </row>
    <row r="776" spans="2:17">
      <c r="B776" s="7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104"/>
      <c r="N776" s="55"/>
      <c r="O776" s="55"/>
      <c r="P776" s="52"/>
      <c r="Q776" s="52"/>
    </row>
    <row r="777" spans="2:17">
      <c r="B777" s="7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104"/>
      <c r="N777" s="55"/>
      <c r="O777" s="55"/>
      <c r="P777" s="52"/>
      <c r="Q777" s="52"/>
    </row>
    <row r="778" spans="2:17">
      <c r="B778" s="7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104"/>
      <c r="N778" s="55"/>
      <c r="O778" s="55"/>
      <c r="P778" s="52"/>
      <c r="Q778" s="52"/>
    </row>
    <row r="779" spans="2:17">
      <c r="B779" s="7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104"/>
      <c r="N779" s="55"/>
      <c r="O779" s="55"/>
      <c r="P779" s="52"/>
      <c r="Q779" s="52"/>
    </row>
    <row r="780" spans="2:17">
      <c r="B780" s="7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104"/>
      <c r="N780" s="55"/>
      <c r="O780" s="55"/>
      <c r="P780" s="52"/>
      <c r="Q780" s="52"/>
    </row>
    <row r="781" spans="2:17">
      <c r="B781" s="7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104"/>
      <c r="N781" s="55"/>
      <c r="O781" s="55"/>
      <c r="P781" s="52"/>
      <c r="Q781" s="52"/>
    </row>
    <row r="782" spans="2:17">
      <c r="B782" s="7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104"/>
      <c r="N782" s="55"/>
      <c r="O782" s="55"/>
      <c r="P782" s="52"/>
      <c r="Q782" s="52"/>
    </row>
    <row r="783" spans="2:17">
      <c r="B783" s="7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104"/>
      <c r="N783" s="55"/>
      <c r="O783" s="55"/>
      <c r="P783" s="52"/>
      <c r="Q783" s="52"/>
    </row>
    <row r="784" spans="2:17">
      <c r="B784" s="7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104"/>
      <c r="N784" s="55"/>
      <c r="O784" s="55"/>
      <c r="P784" s="52"/>
      <c r="Q784" s="52"/>
    </row>
    <row r="785" spans="2:17">
      <c r="B785" s="7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104"/>
      <c r="N785" s="55"/>
      <c r="O785" s="55"/>
      <c r="P785" s="52"/>
      <c r="Q785" s="52"/>
    </row>
    <row r="786" spans="2:17">
      <c r="B786" s="7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104"/>
      <c r="N786" s="55"/>
      <c r="O786" s="55"/>
      <c r="P786" s="52"/>
      <c r="Q786" s="52"/>
    </row>
    <row r="787" spans="2:17">
      <c r="B787" s="7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104"/>
      <c r="N787" s="55"/>
      <c r="O787" s="55"/>
      <c r="P787" s="52"/>
      <c r="Q787" s="52"/>
    </row>
    <row r="788" spans="2:17">
      <c r="B788" s="7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104"/>
      <c r="N788" s="55"/>
      <c r="O788" s="55"/>
      <c r="P788" s="52"/>
      <c r="Q788" s="52"/>
    </row>
    <row r="789" spans="2:17">
      <c r="B789" s="7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104"/>
      <c r="N789" s="55"/>
      <c r="O789" s="55"/>
      <c r="P789" s="52"/>
      <c r="Q789" s="52"/>
    </row>
    <row r="790" spans="2:17">
      <c r="B790" s="7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104"/>
      <c r="N790" s="55"/>
      <c r="O790" s="55"/>
      <c r="P790" s="52"/>
      <c r="Q790" s="52"/>
    </row>
    <row r="791" spans="2:17">
      <c r="B791" s="7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104"/>
      <c r="N791" s="55"/>
      <c r="O791" s="55"/>
      <c r="P791" s="52"/>
      <c r="Q791" s="52"/>
    </row>
    <row r="792" spans="2:17">
      <c r="B792" s="7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104"/>
      <c r="N792" s="55"/>
      <c r="O792" s="55"/>
      <c r="P792" s="52"/>
      <c r="Q792" s="52"/>
    </row>
    <row r="793" spans="2:17">
      <c r="B793" s="7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104"/>
      <c r="N793" s="55"/>
      <c r="O793" s="55"/>
      <c r="P793" s="52"/>
      <c r="Q793" s="52"/>
    </row>
    <row r="794" spans="2:17">
      <c r="B794" s="7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104"/>
      <c r="N794" s="55"/>
      <c r="O794" s="55"/>
      <c r="P794" s="52"/>
      <c r="Q794" s="52"/>
    </row>
    <row r="795" spans="2:17">
      <c r="B795" s="7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104"/>
      <c r="N795" s="55"/>
      <c r="O795" s="55"/>
      <c r="P795" s="52"/>
      <c r="Q795" s="52"/>
    </row>
    <row r="796" spans="2:17">
      <c r="B796" s="7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104"/>
      <c r="N796" s="55"/>
      <c r="O796" s="55"/>
      <c r="P796" s="52"/>
      <c r="Q796" s="52"/>
    </row>
    <row r="797" spans="2:17">
      <c r="B797" s="7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104"/>
      <c r="N797" s="55"/>
      <c r="O797" s="55"/>
      <c r="P797" s="52"/>
      <c r="Q797" s="52"/>
    </row>
    <row r="798" spans="2:17">
      <c r="B798" s="7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104"/>
      <c r="N798" s="55"/>
      <c r="O798" s="55"/>
      <c r="P798" s="52"/>
      <c r="Q798" s="52"/>
    </row>
    <row r="799" spans="2:17">
      <c r="B799" s="7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104"/>
      <c r="N799" s="55"/>
      <c r="O799" s="55"/>
      <c r="P799" s="52"/>
      <c r="Q799" s="52"/>
    </row>
    <row r="800" spans="2:17">
      <c r="B800" s="7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104"/>
      <c r="N800" s="55"/>
      <c r="O800" s="55"/>
      <c r="P800" s="52"/>
      <c r="Q800" s="52"/>
    </row>
    <row r="801" spans="2:17">
      <c r="B801" s="7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104"/>
      <c r="N801" s="55"/>
      <c r="O801" s="55"/>
      <c r="P801" s="52"/>
      <c r="Q801" s="52"/>
    </row>
    <row r="802" spans="2:17">
      <c r="B802" s="7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104"/>
      <c r="N802" s="55"/>
      <c r="O802" s="55"/>
      <c r="P802" s="52"/>
      <c r="Q802" s="52"/>
    </row>
    <row r="803" spans="2:17">
      <c r="B803" s="7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104"/>
      <c r="N803" s="55"/>
      <c r="O803" s="55"/>
      <c r="P803" s="52"/>
      <c r="Q803" s="52"/>
    </row>
    <row r="804" spans="2:17">
      <c r="B804" s="7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104"/>
      <c r="N804" s="55"/>
      <c r="O804" s="55"/>
      <c r="P804" s="52"/>
      <c r="Q804" s="52"/>
    </row>
    <row r="805" spans="2:17">
      <c r="B805" s="7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104"/>
      <c r="N805" s="55"/>
      <c r="O805" s="55"/>
      <c r="P805" s="52"/>
      <c r="Q805" s="52"/>
    </row>
    <row r="806" spans="2:17">
      <c r="B806" s="7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104"/>
      <c r="N806" s="55"/>
      <c r="O806" s="55"/>
      <c r="P806" s="52"/>
      <c r="Q806" s="52"/>
    </row>
    <row r="807" spans="2:17">
      <c r="B807" s="7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104"/>
      <c r="N807" s="55"/>
      <c r="O807" s="55"/>
      <c r="P807" s="52"/>
      <c r="Q807" s="52"/>
    </row>
    <row r="808" spans="2:17">
      <c r="B808" s="7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104"/>
      <c r="N808" s="55"/>
      <c r="O808" s="55"/>
      <c r="P808" s="52"/>
      <c r="Q808" s="52"/>
    </row>
    <row r="809" spans="2:17">
      <c r="B809" s="7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104"/>
      <c r="N809" s="55"/>
      <c r="O809" s="55"/>
      <c r="P809" s="52"/>
      <c r="Q809" s="52"/>
    </row>
    <row r="810" spans="2:17">
      <c r="B810" s="7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104"/>
      <c r="N810" s="55"/>
      <c r="O810" s="55"/>
      <c r="P810" s="52"/>
      <c r="Q810" s="52"/>
    </row>
    <row r="811" spans="2:17">
      <c r="B811" s="7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104"/>
      <c r="N811" s="55"/>
      <c r="O811" s="55"/>
      <c r="P811" s="52"/>
      <c r="Q811" s="52"/>
    </row>
    <row r="812" spans="2:17">
      <c r="B812" s="7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104"/>
      <c r="N812" s="55"/>
      <c r="O812" s="55"/>
      <c r="P812" s="52"/>
      <c r="Q812" s="52"/>
    </row>
    <row r="813" spans="2:17">
      <c r="B813" s="7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104"/>
      <c r="N813" s="55"/>
      <c r="O813" s="55"/>
      <c r="P813" s="52"/>
      <c r="Q813" s="52"/>
    </row>
    <row r="814" spans="2:17">
      <c r="B814" s="7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104"/>
      <c r="N814" s="55"/>
      <c r="O814" s="55"/>
      <c r="P814" s="52"/>
      <c r="Q814" s="52"/>
    </row>
    <row r="815" spans="2:17">
      <c r="B815" s="7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104"/>
      <c r="N815" s="55"/>
      <c r="O815" s="55"/>
      <c r="P815" s="52"/>
      <c r="Q815" s="52"/>
    </row>
    <row r="816" spans="2:17">
      <c r="B816" s="7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104"/>
      <c r="N816" s="55"/>
      <c r="O816" s="55"/>
      <c r="P816" s="52"/>
      <c r="Q816" s="52"/>
    </row>
    <row r="817" spans="2:17">
      <c r="B817" s="7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104"/>
      <c r="N817" s="55"/>
      <c r="O817" s="55"/>
      <c r="P817" s="52"/>
      <c r="Q817" s="52"/>
    </row>
    <row r="818" spans="2:17">
      <c r="B818" s="7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104"/>
      <c r="N818" s="55"/>
      <c r="O818" s="55"/>
      <c r="P818" s="52"/>
      <c r="Q818" s="52"/>
    </row>
    <row r="819" spans="2:17">
      <c r="B819" s="7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104"/>
      <c r="N819" s="55"/>
      <c r="O819" s="55"/>
      <c r="P819" s="52"/>
      <c r="Q819" s="52"/>
    </row>
    <row r="820" spans="2:17">
      <c r="B820" s="7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104"/>
      <c r="N820" s="55"/>
      <c r="O820" s="55"/>
      <c r="P820" s="52"/>
      <c r="Q820" s="52"/>
    </row>
    <row r="821" spans="2:17">
      <c r="B821" s="7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104"/>
      <c r="N821" s="55"/>
      <c r="O821" s="55"/>
      <c r="P821" s="52"/>
      <c r="Q821" s="52"/>
    </row>
    <row r="822" spans="2:17">
      <c r="B822" s="7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104"/>
      <c r="N822" s="55"/>
      <c r="O822" s="55"/>
      <c r="P822" s="52"/>
      <c r="Q822" s="52"/>
    </row>
    <row r="823" spans="2:17">
      <c r="B823" s="7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104"/>
      <c r="N823" s="55"/>
      <c r="O823" s="55"/>
      <c r="P823" s="52"/>
      <c r="Q823" s="52"/>
    </row>
    <row r="824" spans="2:17">
      <c r="B824" s="7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104"/>
      <c r="N824" s="55"/>
      <c r="O824" s="55"/>
      <c r="P824" s="52"/>
      <c r="Q824" s="52"/>
    </row>
    <row r="825" spans="2:17">
      <c r="B825" s="7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104"/>
      <c r="N825" s="55"/>
      <c r="O825" s="55"/>
      <c r="P825" s="52"/>
      <c r="Q825" s="52"/>
    </row>
    <row r="826" spans="2:17">
      <c r="B826" s="7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104"/>
      <c r="N826" s="55"/>
      <c r="O826" s="55"/>
      <c r="P826" s="52"/>
      <c r="Q826" s="52"/>
    </row>
    <row r="827" spans="2:17">
      <c r="B827" s="7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104"/>
      <c r="N827" s="55"/>
      <c r="O827" s="55"/>
      <c r="P827" s="52"/>
      <c r="Q827" s="52"/>
    </row>
    <row r="828" spans="2:17">
      <c r="B828" s="7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104"/>
      <c r="N828" s="55"/>
      <c r="O828" s="55"/>
      <c r="P828" s="52"/>
      <c r="Q828" s="52"/>
    </row>
    <row r="829" spans="2:17">
      <c r="B829" s="7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104"/>
      <c r="N829" s="55"/>
      <c r="O829" s="55"/>
      <c r="P829" s="52"/>
      <c r="Q829" s="52"/>
    </row>
    <row r="830" spans="2:17">
      <c r="B830" s="7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104"/>
      <c r="N830" s="55"/>
      <c r="O830" s="55"/>
      <c r="P830" s="52"/>
      <c r="Q830" s="52"/>
    </row>
    <row r="831" spans="2:17">
      <c r="B831" s="7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104"/>
      <c r="N831" s="55"/>
      <c r="O831" s="55"/>
      <c r="P831" s="52"/>
      <c r="Q831" s="52"/>
    </row>
    <row r="832" spans="2:17">
      <c r="B832" s="7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104"/>
      <c r="N832" s="55"/>
      <c r="O832" s="55"/>
      <c r="P832" s="52"/>
      <c r="Q832" s="52"/>
    </row>
    <row r="833" spans="2:17">
      <c r="B833" s="7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104"/>
      <c r="N833" s="55"/>
      <c r="O833" s="55"/>
      <c r="P833" s="52"/>
      <c r="Q833" s="52"/>
    </row>
    <row r="834" spans="2:17">
      <c r="B834" s="7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104"/>
      <c r="N834" s="55"/>
      <c r="O834" s="55"/>
      <c r="P834" s="52"/>
      <c r="Q834" s="52"/>
    </row>
    <row r="835" spans="2:17">
      <c r="B835" s="7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104"/>
      <c r="N835" s="55"/>
      <c r="O835" s="55"/>
      <c r="P835" s="52"/>
      <c r="Q835" s="52"/>
    </row>
    <row r="836" spans="2:17">
      <c r="B836" s="7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104"/>
      <c r="N836" s="55"/>
      <c r="O836" s="55"/>
      <c r="P836" s="52"/>
      <c r="Q836" s="52"/>
    </row>
    <row r="837" spans="2:17">
      <c r="B837" s="7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104"/>
      <c r="N837" s="55"/>
      <c r="O837" s="55"/>
      <c r="P837" s="52"/>
      <c r="Q837" s="52"/>
    </row>
    <row r="838" spans="2:17">
      <c r="B838" s="7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104"/>
      <c r="N838" s="55"/>
      <c r="O838" s="55"/>
      <c r="P838" s="52"/>
      <c r="Q838" s="52"/>
    </row>
    <row r="839" spans="2:17">
      <c r="B839" s="7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104"/>
      <c r="N839" s="55"/>
      <c r="O839" s="55"/>
      <c r="P839" s="52"/>
      <c r="Q839" s="52"/>
    </row>
    <row r="840" spans="2:17">
      <c r="B840" s="7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104"/>
      <c r="N840" s="55"/>
      <c r="O840" s="55"/>
      <c r="P840" s="52"/>
      <c r="Q840" s="52"/>
    </row>
    <row r="841" spans="2:17">
      <c r="B841" s="7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104"/>
      <c r="N841" s="55"/>
      <c r="O841" s="55"/>
      <c r="P841" s="52"/>
      <c r="Q841" s="52"/>
    </row>
    <row r="842" spans="2:17">
      <c r="B842" s="7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104"/>
      <c r="N842" s="55"/>
      <c r="O842" s="55"/>
      <c r="P842" s="52"/>
      <c r="Q842" s="52"/>
    </row>
    <row r="843" spans="2:17">
      <c r="B843" s="7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104"/>
      <c r="N843" s="55"/>
      <c r="O843" s="55"/>
      <c r="P843" s="52"/>
      <c r="Q843" s="52"/>
    </row>
    <row r="844" spans="2:17">
      <c r="B844" s="7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104"/>
      <c r="N844" s="55"/>
      <c r="O844" s="55"/>
      <c r="P844" s="52"/>
      <c r="Q844" s="52"/>
    </row>
    <row r="845" spans="2:17">
      <c r="B845" s="7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104"/>
      <c r="N845" s="55"/>
      <c r="O845" s="55"/>
      <c r="P845" s="52"/>
      <c r="Q845" s="52"/>
    </row>
    <row r="846" spans="2:17">
      <c r="B846" s="7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104"/>
      <c r="N846" s="55"/>
      <c r="O846" s="55"/>
      <c r="P846" s="52"/>
      <c r="Q846" s="52"/>
    </row>
    <row r="847" spans="2:17">
      <c r="B847" s="7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104"/>
      <c r="N847" s="55"/>
      <c r="O847" s="55"/>
      <c r="P847" s="52"/>
      <c r="Q847" s="52"/>
    </row>
    <row r="848" spans="2:17">
      <c r="B848" s="7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104"/>
      <c r="N848" s="55"/>
      <c r="O848" s="55"/>
      <c r="P848" s="52"/>
      <c r="Q848" s="52"/>
    </row>
    <row r="849" spans="2:17">
      <c r="B849" s="7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104"/>
      <c r="N849" s="55"/>
      <c r="O849" s="55"/>
      <c r="P849" s="52"/>
      <c r="Q849" s="52"/>
    </row>
    <row r="850" spans="2:17">
      <c r="B850" s="7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104"/>
      <c r="N850" s="55"/>
      <c r="O850" s="55"/>
      <c r="P850" s="52"/>
      <c r="Q850" s="52"/>
    </row>
    <row r="851" spans="2:17">
      <c r="B851" s="7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104"/>
      <c r="N851" s="55"/>
      <c r="O851" s="55"/>
      <c r="P851" s="52"/>
      <c r="Q851" s="52"/>
    </row>
    <row r="852" spans="2:17">
      <c r="B852" s="7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104"/>
      <c r="N852" s="55"/>
      <c r="O852" s="55"/>
      <c r="P852" s="52"/>
      <c r="Q852" s="52"/>
    </row>
    <row r="853" spans="2:17">
      <c r="B853" s="7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104"/>
      <c r="N853" s="55"/>
      <c r="O853" s="55"/>
      <c r="P853" s="52"/>
      <c r="Q853" s="52"/>
    </row>
    <row r="854" spans="2:17">
      <c r="B854" s="7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104"/>
      <c r="N854" s="55"/>
      <c r="O854" s="55"/>
      <c r="P854" s="52"/>
      <c r="Q854" s="52"/>
    </row>
    <row r="855" spans="2:17">
      <c r="B855" s="7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104"/>
      <c r="N855" s="55"/>
      <c r="O855" s="55"/>
      <c r="P855" s="52"/>
      <c r="Q855" s="52"/>
    </row>
    <row r="856" spans="2:17">
      <c r="B856" s="7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104"/>
      <c r="N856" s="55"/>
      <c r="O856" s="55"/>
      <c r="P856" s="52"/>
      <c r="Q856" s="52"/>
    </row>
    <row r="857" spans="2:17">
      <c r="B857" s="7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104"/>
      <c r="N857" s="55"/>
      <c r="O857" s="55"/>
      <c r="P857" s="52"/>
      <c r="Q857" s="52"/>
    </row>
    <row r="858" spans="2:17">
      <c r="B858" s="7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104"/>
      <c r="N858" s="55"/>
      <c r="O858" s="55"/>
      <c r="P858" s="52"/>
      <c r="Q858" s="52"/>
    </row>
    <row r="859" spans="2:17">
      <c r="B859" s="7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104"/>
      <c r="N859" s="55"/>
      <c r="O859" s="55"/>
      <c r="P859" s="52"/>
      <c r="Q859" s="52"/>
    </row>
    <row r="860" spans="2:17">
      <c r="B860" s="7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104"/>
      <c r="N860" s="55"/>
      <c r="O860" s="55"/>
      <c r="P860" s="52"/>
      <c r="Q860" s="52"/>
    </row>
    <row r="861" spans="2:17">
      <c r="B861" s="7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104"/>
      <c r="N861" s="55"/>
      <c r="O861" s="55"/>
      <c r="P861" s="52"/>
      <c r="Q861" s="52"/>
    </row>
    <row r="862" spans="2:17">
      <c r="B862" s="7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104"/>
      <c r="N862" s="55"/>
      <c r="O862" s="55"/>
      <c r="P862" s="52"/>
      <c r="Q862" s="52"/>
    </row>
    <row r="863" spans="2:17">
      <c r="B863" s="7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104"/>
      <c r="N863" s="55"/>
      <c r="O863" s="55"/>
      <c r="P863" s="52"/>
      <c r="Q863" s="52"/>
    </row>
    <row r="864" spans="2:17">
      <c r="B864" s="7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104"/>
      <c r="N864" s="55"/>
      <c r="O864" s="55"/>
      <c r="P864" s="52"/>
      <c r="Q864" s="52"/>
    </row>
    <row r="865" spans="2:17">
      <c r="B865" s="7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104"/>
      <c r="N865" s="55"/>
      <c r="O865" s="55"/>
      <c r="P865" s="52"/>
      <c r="Q865" s="52"/>
    </row>
    <row r="866" spans="2:17">
      <c r="B866" s="7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104"/>
      <c r="N866" s="55"/>
      <c r="O866" s="55"/>
      <c r="P866" s="52"/>
      <c r="Q866" s="52"/>
    </row>
    <row r="867" spans="2:17">
      <c r="B867" s="7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104"/>
      <c r="N867" s="55"/>
      <c r="O867" s="55"/>
      <c r="P867" s="52"/>
      <c r="Q867" s="52"/>
    </row>
    <row r="868" spans="2:17">
      <c r="B868" s="7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104"/>
      <c r="N868" s="55"/>
      <c r="O868" s="55"/>
      <c r="P868" s="52"/>
      <c r="Q868" s="52"/>
    </row>
    <row r="869" spans="2:17">
      <c r="B869" s="7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104"/>
      <c r="N869" s="55"/>
      <c r="O869" s="55"/>
      <c r="P869" s="52"/>
      <c r="Q869" s="52"/>
    </row>
    <row r="870" spans="2:17">
      <c r="B870" s="7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104"/>
      <c r="N870" s="55"/>
      <c r="O870" s="55"/>
      <c r="P870" s="52"/>
      <c r="Q870" s="52"/>
    </row>
    <row r="871" spans="2:17">
      <c r="B871" s="7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104"/>
      <c r="N871" s="55"/>
      <c r="O871" s="55"/>
      <c r="P871" s="52"/>
      <c r="Q871" s="52"/>
    </row>
    <row r="872" spans="2:17">
      <c r="B872" s="7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104"/>
      <c r="N872" s="55"/>
      <c r="O872" s="55"/>
      <c r="P872" s="52"/>
      <c r="Q872" s="52"/>
    </row>
    <row r="873" spans="2:17">
      <c r="B873" s="7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104"/>
      <c r="N873" s="55"/>
      <c r="O873" s="55"/>
      <c r="P873" s="52"/>
      <c r="Q873" s="52"/>
    </row>
    <row r="874" spans="2:17">
      <c r="B874" s="7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104"/>
      <c r="N874" s="55"/>
      <c r="O874" s="55"/>
      <c r="P874" s="52"/>
      <c r="Q874" s="52"/>
    </row>
    <row r="875" spans="2:17">
      <c r="B875" s="7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104"/>
      <c r="N875" s="55"/>
      <c r="O875" s="55"/>
      <c r="P875" s="52"/>
      <c r="Q875" s="52"/>
    </row>
    <row r="876" spans="2:17">
      <c r="B876" s="7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104"/>
      <c r="N876" s="55"/>
      <c r="O876" s="55"/>
      <c r="P876" s="52"/>
      <c r="Q876" s="52"/>
    </row>
    <row r="877" spans="2:17">
      <c r="B877" s="7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104"/>
      <c r="N877" s="55"/>
      <c r="O877" s="55"/>
      <c r="P877" s="52"/>
      <c r="Q877" s="52"/>
    </row>
    <row r="878" spans="2:17">
      <c r="B878" s="7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104"/>
      <c r="N878" s="55"/>
      <c r="O878" s="55"/>
      <c r="P878" s="52"/>
      <c r="Q878" s="52"/>
    </row>
    <row r="879" spans="2:17">
      <c r="B879" s="7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104"/>
      <c r="N879" s="55"/>
      <c r="O879" s="55"/>
      <c r="P879" s="52"/>
      <c r="Q879" s="52"/>
    </row>
    <row r="880" spans="2:17">
      <c r="B880" s="7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104"/>
      <c r="N880" s="55"/>
      <c r="O880" s="55"/>
      <c r="P880" s="52"/>
      <c r="Q880" s="52"/>
    </row>
    <row r="881" spans="2:17">
      <c r="B881" s="7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104"/>
      <c r="N881" s="55"/>
      <c r="O881" s="55"/>
      <c r="P881" s="52"/>
      <c r="Q881" s="52"/>
    </row>
    <row r="882" spans="2:17">
      <c r="B882" s="7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104"/>
      <c r="N882" s="55"/>
      <c r="O882" s="55"/>
      <c r="P882" s="52"/>
      <c r="Q882" s="52"/>
    </row>
    <row r="883" spans="2:17">
      <c r="B883" s="7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104"/>
      <c r="N883" s="55"/>
      <c r="O883" s="55"/>
      <c r="P883" s="52"/>
      <c r="Q883" s="52"/>
    </row>
    <row r="884" spans="2:17">
      <c r="B884" s="7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104"/>
      <c r="N884" s="55"/>
      <c r="O884" s="55"/>
      <c r="P884" s="52"/>
      <c r="Q884" s="52"/>
    </row>
    <row r="885" spans="2:17">
      <c r="B885" s="7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104"/>
      <c r="N885" s="55"/>
      <c r="O885" s="55"/>
      <c r="P885" s="52"/>
      <c r="Q885" s="52"/>
    </row>
    <row r="886" spans="2:17">
      <c r="B886" s="7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104"/>
      <c r="N886" s="55"/>
      <c r="O886" s="55"/>
      <c r="P886" s="52"/>
      <c r="Q886" s="52"/>
    </row>
    <row r="887" spans="2:17">
      <c r="B887" s="7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104"/>
      <c r="N887" s="55"/>
      <c r="O887" s="55"/>
      <c r="P887" s="52"/>
      <c r="Q887" s="52"/>
    </row>
    <row r="888" spans="2:17">
      <c r="B888" s="7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104"/>
      <c r="N888" s="55"/>
      <c r="O888" s="55"/>
      <c r="P888" s="52"/>
      <c r="Q888" s="52"/>
    </row>
    <row r="889" spans="2:17">
      <c r="B889" s="7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104"/>
      <c r="N889" s="55"/>
      <c r="O889" s="55"/>
      <c r="P889" s="52"/>
      <c r="Q889" s="52"/>
    </row>
    <row r="890" spans="2:17">
      <c r="B890" s="7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104"/>
      <c r="N890" s="55"/>
      <c r="O890" s="55"/>
      <c r="P890" s="52"/>
      <c r="Q890" s="52"/>
    </row>
    <row r="891" spans="2:17">
      <c r="B891" s="7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104"/>
      <c r="N891" s="55"/>
      <c r="O891" s="55"/>
      <c r="P891" s="52"/>
      <c r="Q891" s="52"/>
    </row>
    <row r="892" spans="2:17">
      <c r="B892" s="7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104"/>
      <c r="N892" s="55"/>
      <c r="O892" s="55"/>
      <c r="P892" s="52"/>
      <c r="Q892" s="52"/>
    </row>
    <row r="893" spans="2:17">
      <c r="B893" s="7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104"/>
      <c r="N893" s="55"/>
      <c r="O893" s="55"/>
      <c r="P893" s="52"/>
      <c r="Q893" s="52"/>
    </row>
    <row r="894" spans="2:17">
      <c r="B894" s="7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104"/>
      <c r="N894" s="55"/>
      <c r="O894" s="55"/>
      <c r="P894" s="52"/>
      <c r="Q894" s="52"/>
    </row>
    <row r="895" spans="2:17">
      <c r="B895" s="7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104"/>
      <c r="N895" s="55"/>
      <c r="O895" s="55"/>
      <c r="P895" s="52"/>
      <c r="Q895" s="52"/>
    </row>
    <row r="896" spans="2:17">
      <c r="B896" s="7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104"/>
      <c r="N896" s="55"/>
      <c r="O896" s="55"/>
      <c r="P896" s="52"/>
      <c r="Q896" s="52"/>
    </row>
    <row r="897" spans="2:17">
      <c r="B897" s="7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104"/>
      <c r="N897" s="55"/>
      <c r="O897" s="55"/>
      <c r="P897" s="52"/>
      <c r="Q897" s="52"/>
    </row>
    <row r="898" spans="2:17">
      <c r="B898" s="7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104"/>
      <c r="N898" s="55"/>
      <c r="O898" s="55"/>
      <c r="P898" s="52"/>
      <c r="Q898" s="52"/>
    </row>
    <row r="899" spans="2:17">
      <c r="B899" s="7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104"/>
      <c r="N899" s="55"/>
      <c r="O899" s="55"/>
      <c r="P899" s="52"/>
      <c r="Q899" s="52"/>
    </row>
    <row r="900" spans="2:17">
      <c r="B900" s="7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104"/>
      <c r="N900" s="55"/>
      <c r="O900" s="55"/>
      <c r="P900" s="52"/>
      <c r="Q900" s="52"/>
    </row>
    <row r="901" spans="2:17">
      <c r="B901" s="7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104"/>
      <c r="N901" s="55"/>
      <c r="O901" s="55"/>
      <c r="P901" s="52"/>
      <c r="Q901" s="52"/>
    </row>
    <row r="902" spans="2:17">
      <c r="B902" s="7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104"/>
      <c r="N902" s="55"/>
      <c r="O902" s="55"/>
      <c r="P902" s="52"/>
      <c r="Q902" s="52"/>
    </row>
    <row r="903" spans="2:17">
      <c r="B903" s="7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104"/>
      <c r="N903" s="55"/>
      <c r="O903" s="55"/>
      <c r="P903" s="52"/>
      <c r="Q903" s="52"/>
    </row>
    <row r="904" spans="2:17">
      <c r="B904" s="7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104"/>
      <c r="N904" s="55"/>
      <c r="O904" s="55"/>
      <c r="P904" s="52"/>
      <c r="Q904" s="52"/>
    </row>
    <row r="905" spans="2:17">
      <c r="B905" s="7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104"/>
      <c r="N905" s="55"/>
      <c r="O905" s="55"/>
      <c r="P905" s="52"/>
      <c r="Q905" s="52"/>
    </row>
    <row r="906" spans="2:17">
      <c r="B906" s="7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104"/>
      <c r="N906" s="55"/>
      <c r="O906" s="55"/>
      <c r="P906" s="52"/>
      <c r="Q906" s="52"/>
    </row>
    <row r="907" spans="2:17">
      <c r="B907" s="7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104"/>
      <c r="N907" s="55"/>
      <c r="O907" s="55"/>
      <c r="P907" s="52"/>
      <c r="Q907" s="52"/>
    </row>
    <row r="908" spans="2:17">
      <c r="B908" s="7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104"/>
      <c r="N908" s="55"/>
      <c r="O908" s="55"/>
      <c r="P908" s="52"/>
      <c r="Q908" s="52"/>
    </row>
    <row r="909" spans="2:17">
      <c r="B909" s="7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104"/>
      <c r="N909" s="55"/>
      <c r="O909" s="55"/>
      <c r="P909" s="52"/>
      <c r="Q909" s="52"/>
    </row>
    <row r="910" spans="2:17">
      <c r="B910" s="7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104"/>
      <c r="N910" s="55"/>
      <c r="O910" s="55"/>
      <c r="P910" s="52"/>
      <c r="Q910" s="52"/>
    </row>
    <row r="911" spans="2:17">
      <c r="B911" s="7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104"/>
      <c r="N911" s="55"/>
      <c r="O911" s="55"/>
      <c r="P911" s="52"/>
      <c r="Q911" s="52"/>
    </row>
    <row r="912" spans="2:17">
      <c r="B912" s="7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104"/>
      <c r="N912" s="55"/>
      <c r="O912" s="55"/>
      <c r="P912" s="52"/>
      <c r="Q912" s="52"/>
    </row>
    <row r="913" spans="2:17">
      <c r="B913" s="7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104"/>
      <c r="N913" s="55"/>
      <c r="O913" s="55"/>
      <c r="P913" s="52"/>
      <c r="Q913" s="52"/>
    </row>
    <row r="914" spans="2:17">
      <c r="B914" s="7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104"/>
      <c r="N914" s="55"/>
      <c r="O914" s="55"/>
      <c r="P914" s="52"/>
      <c r="Q914" s="52"/>
    </row>
    <row r="915" spans="2:17">
      <c r="B915" s="7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104"/>
      <c r="N915" s="55"/>
      <c r="O915" s="55"/>
      <c r="P915" s="52"/>
      <c r="Q915" s="52"/>
    </row>
    <row r="916" spans="2:17">
      <c r="B916" s="7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104"/>
      <c r="N916" s="55"/>
      <c r="O916" s="55"/>
      <c r="P916" s="52"/>
      <c r="Q916" s="52"/>
    </row>
    <row r="917" spans="2:17">
      <c r="B917" s="7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104"/>
      <c r="N917" s="55"/>
      <c r="O917" s="55"/>
      <c r="P917" s="52"/>
      <c r="Q917" s="52"/>
    </row>
    <row r="918" spans="2:17">
      <c r="B918" s="7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104"/>
      <c r="N918" s="55"/>
      <c r="O918" s="55"/>
      <c r="P918" s="52"/>
      <c r="Q918" s="52"/>
    </row>
    <row r="919" spans="2:17">
      <c r="B919" s="7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104"/>
      <c r="N919" s="55"/>
      <c r="O919" s="55"/>
      <c r="P919" s="52"/>
      <c r="Q919" s="52"/>
    </row>
    <row r="920" spans="2:17">
      <c r="B920" s="7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104"/>
      <c r="N920" s="55"/>
      <c r="O920" s="55"/>
      <c r="P920" s="52"/>
      <c r="Q920" s="52"/>
    </row>
    <row r="921" spans="2:17">
      <c r="B921" s="7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104"/>
      <c r="N921" s="55"/>
      <c r="O921" s="55"/>
      <c r="P921" s="52"/>
      <c r="Q921" s="52"/>
    </row>
    <row r="922" spans="2:17">
      <c r="B922" s="7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104"/>
      <c r="N922" s="55"/>
      <c r="O922" s="55"/>
      <c r="P922" s="52"/>
      <c r="Q922" s="52"/>
    </row>
    <row r="923" spans="2:17">
      <c r="B923" s="7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104"/>
      <c r="N923" s="55"/>
      <c r="O923" s="55"/>
      <c r="P923" s="52"/>
      <c r="Q923" s="52"/>
    </row>
    <row r="924" spans="2:17">
      <c r="B924" s="7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104"/>
      <c r="N924" s="55"/>
      <c r="O924" s="55"/>
      <c r="P924" s="52"/>
      <c r="Q924" s="52"/>
    </row>
    <row r="925" spans="2:17">
      <c r="B925" s="7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104"/>
      <c r="N925" s="55"/>
      <c r="O925" s="55"/>
      <c r="P925" s="52"/>
      <c r="Q925" s="52"/>
    </row>
    <row r="926" spans="2:17">
      <c r="B926" s="7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104"/>
      <c r="N926" s="55"/>
      <c r="O926" s="55"/>
      <c r="P926" s="52"/>
      <c r="Q926" s="52"/>
    </row>
    <row r="927" spans="2:17">
      <c r="B927" s="7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104"/>
      <c r="N927" s="55"/>
      <c r="O927" s="55"/>
      <c r="P927" s="52"/>
      <c r="Q927" s="52"/>
    </row>
    <row r="928" spans="2:17">
      <c r="B928" s="7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104"/>
      <c r="N928" s="55"/>
      <c r="O928" s="55"/>
      <c r="P928" s="52"/>
      <c r="Q928" s="52"/>
    </row>
    <row r="929" spans="2:17">
      <c r="B929" s="7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104"/>
      <c r="N929" s="55"/>
      <c r="O929" s="55"/>
      <c r="P929" s="52"/>
      <c r="Q929" s="52"/>
    </row>
    <row r="930" spans="2:17">
      <c r="B930" s="7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104"/>
      <c r="N930" s="55"/>
      <c r="O930" s="55"/>
      <c r="P930" s="52"/>
      <c r="Q930" s="52"/>
    </row>
    <row r="931" spans="2:17">
      <c r="B931" s="7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104"/>
      <c r="N931" s="55"/>
      <c r="O931" s="55"/>
      <c r="P931" s="52"/>
      <c r="Q931" s="52"/>
    </row>
    <row r="932" spans="2:17">
      <c r="B932" s="7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104"/>
      <c r="N932" s="55"/>
      <c r="O932" s="55"/>
      <c r="P932" s="52"/>
      <c r="Q932" s="52"/>
    </row>
    <row r="933" spans="2:17">
      <c r="B933" s="7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104"/>
      <c r="N933" s="55"/>
      <c r="O933" s="55"/>
      <c r="P933" s="52"/>
      <c r="Q933" s="52"/>
    </row>
    <row r="934" spans="2:17">
      <c r="B934" s="7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104"/>
      <c r="N934" s="55"/>
      <c r="O934" s="55"/>
      <c r="P934" s="52"/>
      <c r="Q934" s="52"/>
    </row>
    <row r="935" spans="2:17">
      <c r="B935" s="7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104"/>
      <c r="N935" s="55"/>
      <c r="O935" s="55"/>
      <c r="P935" s="52"/>
      <c r="Q935" s="52"/>
    </row>
    <row r="936" spans="2:17">
      <c r="B936" s="7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104"/>
      <c r="N936" s="55"/>
      <c r="O936" s="55"/>
      <c r="P936" s="52"/>
      <c r="Q936" s="52"/>
    </row>
    <row r="937" spans="2:17">
      <c r="B937" s="7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104"/>
      <c r="N937" s="55"/>
      <c r="O937" s="55"/>
      <c r="P937" s="52"/>
      <c r="Q937" s="52"/>
    </row>
    <row r="938" spans="2:17">
      <c r="B938" s="7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104"/>
      <c r="N938" s="55"/>
      <c r="O938" s="55"/>
      <c r="P938" s="52"/>
      <c r="Q938" s="52"/>
    </row>
    <row r="939" spans="2:17">
      <c r="B939" s="7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104"/>
      <c r="N939" s="55"/>
      <c r="O939" s="55"/>
      <c r="P939" s="52"/>
      <c r="Q939" s="52"/>
    </row>
    <row r="940" spans="2:17">
      <c r="B940" s="7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104"/>
      <c r="N940" s="55"/>
      <c r="O940" s="55"/>
      <c r="P940" s="52"/>
      <c r="Q940" s="52"/>
    </row>
    <row r="941" spans="2:17">
      <c r="B941" s="7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104"/>
      <c r="N941" s="55"/>
      <c r="O941" s="55"/>
      <c r="P941" s="52"/>
      <c r="Q941" s="52"/>
    </row>
    <row r="942" spans="2:17">
      <c r="B942" s="7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104"/>
      <c r="N942" s="55"/>
      <c r="O942" s="55"/>
      <c r="P942" s="52"/>
      <c r="Q942" s="52"/>
    </row>
    <row r="943" spans="2:17">
      <c r="B943" s="7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104"/>
      <c r="N943" s="55"/>
      <c r="O943" s="55"/>
      <c r="P943" s="52"/>
      <c r="Q943" s="52"/>
    </row>
    <row r="944" spans="2:17">
      <c r="B944" s="7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104"/>
      <c r="N944" s="55"/>
      <c r="O944" s="55"/>
      <c r="P944" s="52"/>
      <c r="Q944" s="52"/>
    </row>
    <row r="945" spans="2:17">
      <c r="B945" s="7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104"/>
      <c r="N945" s="55"/>
      <c r="O945" s="55"/>
      <c r="P945" s="52"/>
      <c r="Q945" s="52"/>
    </row>
    <row r="946" spans="2:17">
      <c r="B946" s="7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104"/>
      <c r="N946" s="55"/>
      <c r="O946" s="55"/>
      <c r="P946" s="52"/>
      <c r="Q946" s="52"/>
    </row>
    <row r="947" spans="2:17">
      <c r="B947" s="7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104"/>
      <c r="N947" s="55"/>
      <c r="O947" s="55"/>
      <c r="P947" s="52"/>
      <c r="Q947" s="52"/>
    </row>
    <row r="948" spans="2:17">
      <c r="B948" s="7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104"/>
      <c r="N948" s="55"/>
      <c r="O948" s="55"/>
      <c r="P948" s="52"/>
      <c r="Q948" s="52"/>
    </row>
    <row r="949" spans="2:17">
      <c r="B949" s="7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104"/>
      <c r="N949" s="55"/>
      <c r="O949" s="55"/>
      <c r="P949" s="52"/>
      <c r="Q949" s="52"/>
    </row>
    <row r="950" spans="2:17">
      <c r="B950" s="7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104"/>
      <c r="N950" s="55"/>
      <c r="O950" s="55"/>
      <c r="P950" s="52"/>
      <c r="Q950" s="52"/>
    </row>
    <row r="951" spans="2:17">
      <c r="B951" s="7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104"/>
      <c r="N951" s="55"/>
      <c r="O951" s="55"/>
      <c r="P951" s="52"/>
      <c r="Q951" s="52"/>
    </row>
    <row r="952" spans="2:17">
      <c r="B952" s="7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104"/>
      <c r="N952" s="55"/>
      <c r="O952" s="55"/>
      <c r="P952" s="52"/>
      <c r="Q952" s="52"/>
    </row>
    <row r="953" spans="2:17">
      <c r="B953" s="7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104"/>
      <c r="N953" s="55"/>
      <c r="O953" s="55"/>
      <c r="P953" s="52"/>
      <c r="Q953" s="52"/>
    </row>
    <row r="954" spans="2:17">
      <c r="B954" s="7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104"/>
      <c r="N954" s="55"/>
      <c r="O954" s="55"/>
      <c r="P954" s="52"/>
      <c r="Q954" s="52"/>
    </row>
    <row r="955" spans="2:17">
      <c r="B955" s="7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104"/>
      <c r="N955" s="55"/>
      <c r="O955" s="55"/>
      <c r="P955" s="52"/>
      <c r="Q955" s="52"/>
    </row>
    <row r="956" spans="2:17">
      <c r="B956" s="7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104"/>
      <c r="N956" s="55"/>
      <c r="O956" s="55"/>
      <c r="P956" s="52"/>
      <c r="Q956" s="52"/>
    </row>
    <row r="957" spans="2:17">
      <c r="B957" s="7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104"/>
      <c r="N957" s="55"/>
      <c r="O957" s="55"/>
      <c r="P957" s="52"/>
      <c r="Q957" s="52"/>
    </row>
    <row r="958" spans="2:17">
      <c r="B958" s="7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104"/>
      <c r="N958" s="55"/>
      <c r="O958" s="55"/>
      <c r="P958" s="52"/>
      <c r="Q958" s="52"/>
    </row>
    <row r="959" spans="2:17">
      <c r="B959" s="7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104"/>
      <c r="N959" s="55"/>
      <c r="O959" s="55"/>
      <c r="P959" s="52"/>
      <c r="Q959" s="52"/>
    </row>
    <row r="960" spans="2:17">
      <c r="B960" s="7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104"/>
      <c r="N960" s="55"/>
      <c r="O960" s="55"/>
      <c r="P960" s="52"/>
      <c r="Q960" s="52"/>
    </row>
    <row r="961" spans="2:17">
      <c r="B961" s="7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104"/>
      <c r="N961" s="55"/>
      <c r="O961" s="55"/>
      <c r="P961" s="52"/>
      <c r="Q961" s="52"/>
    </row>
    <row r="962" spans="2:17">
      <c r="B962" s="7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104"/>
      <c r="N962" s="55"/>
      <c r="O962" s="55"/>
      <c r="P962" s="52"/>
      <c r="Q962" s="52"/>
    </row>
    <row r="963" spans="2:17">
      <c r="B963" s="7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104"/>
      <c r="N963" s="55"/>
      <c r="O963" s="55"/>
      <c r="P963" s="52"/>
      <c r="Q963" s="52"/>
    </row>
    <row r="964" spans="2:17">
      <c r="B964" s="7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104"/>
      <c r="N964" s="55"/>
      <c r="O964" s="55"/>
      <c r="P964" s="52"/>
      <c r="Q964" s="52"/>
    </row>
    <row r="965" spans="2:17">
      <c r="B965" s="7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104"/>
      <c r="N965" s="55"/>
      <c r="O965" s="55"/>
      <c r="P965" s="52"/>
      <c r="Q965" s="52"/>
    </row>
    <row r="966" spans="2:17">
      <c r="B966" s="7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104"/>
      <c r="N966" s="55"/>
      <c r="O966" s="55"/>
      <c r="P966" s="52"/>
      <c r="Q966" s="52"/>
    </row>
    <row r="967" spans="2:17">
      <c r="B967" s="7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104"/>
      <c r="N967" s="55"/>
      <c r="O967" s="55"/>
      <c r="P967" s="52"/>
      <c r="Q967" s="52"/>
    </row>
    <row r="968" spans="2:17">
      <c r="B968" s="7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104"/>
      <c r="N968" s="55"/>
      <c r="O968" s="55"/>
      <c r="P968" s="52"/>
      <c r="Q968" s="52"/>
    </row>
    <row r="969" spans="2:17">
      <c r="B969" s="7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104"/>
      <c r="N969" s="55"/>
      <c r="O969" s="55"/>
      <c r="P969" s="52"/>
      <c r="Q969" s="52"/>
    </row>
    <row r="970" spans="2:17">
      <c r="B970" s="7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104"/>
      <c r="N970" s="55"/>
      <c r="O970" s="55"/>
      <c r="P970" s="52"/>
      <c r="Q970" s="52"/>
    </row>
    <row r="971" spans="2:17">
      <c r="B971" s="7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104"/>
      <c r="N971" s="55"/>
      <c r="O971" s="55"/>
      <c r="P971" s="52"/>
      <c r="Q971" s="52"/>
    </row>
    <row r="972" spans="2:17">
      <c r="B972" s="7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104"/>
      <c r="N972" s="55"/>
      <c r="O972" s="55"/>
      <c r="P972" s="52"/>
      <c r="Q972" s="52"/>
    </row>
    <row r="973" spans="2:17">
      <c r="B973" s="7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104"/>
      <c r="N973" s="55"/>
      <c r="O973" s="55"/>
      <c r="P973" s="52"/>
      <c r="Q973" s="52"/>
    </row>
    <row r="974" spans="2:17">
      <c r="B974" s="7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104"/>
      <c r="N974" s="55"/>
      <c r="O974" s="55"/>
      <c r="P974" s="52"/>
      <c r="Q974" s="52"/>
    </row>
    <row r="975" spans="2:17">
      <c r="B975" s="7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104"/>
      <c r="N975" s="55"/>
      <c r="O975" s="55"/>
      <c r="P975" s="52"/>
      <c r="Q975" s="52"/>
    </row>
    <row r="976" spans="2:17">
      <c r="B976" s="7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104"/>
      <c r="N976" s="55"/>
      <c r="O976" s="55"/>
      <c r="P976" s="52"/>
      <c r="Q976" s="52"/>
    </row>
    <row r="977" spans="2:17">
      <c r="B977" s="7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104"/>
      <c r="N977" s="55"/>
      <c r="O977" s="55"/>
      <c r="P977" s="52"/>
      <c r="Q977" s="52"/>
    </row>
    <row r="978" spans="2:17">
      <c r="B978" s="7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104"/>
      <c r="N978" s="55"/>
      <c r="O978" s="55"/>
      <c r="P978" s="52"/>
      <c r="Q978" s="52"/>
    </row>
    <row r="979" spans="2:17">
      <c r="B979" s="7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104"/>
      <c r="N979" s="55"/>
      <c r="O979" s="55"/>
      <c r="P979" s="52"/>
      <c r="Q979" s="52"/>
    </row>
    <row r="980" spans="2:17">
      <c r="B980" s="7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104"/>
      <c r="N980" s="55"/>
      <c r="O980" s="55"/>
      <c r="P980" s="52"/>
      <c r="Q980" s="52"/>
    </row>
    <row r="981" spans="2:17">
      <c r="B981" s="7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104"/>
      <c r="N981" s="55"/>
      <c r="O981" s="55"/>
      <c r="P981" s="52"/>
      <c r="Q981" s="52"/>
    </row>
    <row r="982" spans="2:17">
      <c r="B982" s="7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104"/>
      <c r="N982" s="55"/>
      <c r="O982" s="55"/>
      <c r="P982" s="52"/>
      <c r="Q982" s="52"/>
    </row>
    <row r="983" spans="2:17">
      <c r="B983" s="7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104"/>
      <c r="N983" s="55"/>
      <c r="O983" s="55"/>
      <c r="P983" s="52"/>
      <c r="Q983" s="52"/>
    </row>
    <row r="984" spans="2:17">
      <c r="B984" s="7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104"/>
      <c r="N984" s="55"/>
      <c r="O984" s="55"/>
      <c r="P984" s="52"/>
      <c r="Q984" s="52"/>
    </row>
    <row r="985" spans="2:17">
      <c r="B985" s="7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104"/>
      <c r="N985" s="55"/>
      <c r="O985" s="55"/>
      <c r="P985" s="52"/>
      <c r="Q985" s="52"/>
    </row>
    <row r="986" spans="2:17">
      <c r="B986" s="7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104"/>
      <c r="N986" s="55"/>
      <c r="O986" s="55"/>
      <c r="P986" s="52"/>
      <c r="Q986" s="52"/>
    </row>
    <row r="987" spans="2:17">
      <c r="B987" s="7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104"/>
      <c r="N987" s="55"/>
      <c r="O987" s="55"/>
      <c r="P987" s="52"/>
      <c r="Q987" s="52"/>
    </row>
    <row r="988" spans="2:17">
      <c r="B988" s="7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104"/>
      <c r="N988" s="55"/>
      <c r="O988" s="55"/>
      <c r="P988" s="52"/>
      <c r="Q988" s="52"/>
    </row>
    <row r="989" spans="2:17">
      <c r="B989" s="7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104"/>
      <c r="N989" s="55"/>
      <c r="O989" s="55"/>
      <c r="P989" s="52"/>
      <c r="Q989" s="52"/>
    </row>
    <row r="990" spans="2:17">
      <c r="B990" s="7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104"/>
      <c r="N990" s="55"/>
      <c r="O990" s="55"/>
      <c r="P990" s="52"/>
      <c r="Q990" s="52"/>
    </row>
    <row r="991" spans="2:17">
      <c r="B991" s="7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104"/>
      <c r="N991" s="55"/>
      <c r="O991" s="55"/>
      <c r="P991" s="52"/>
      <c r="Q991" s="52"/>
    </row>
    <row r="992" spans="2:17">
      <c r="B992" s="7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104"/>
      <c r="N992" s="55"/>
      <c r="O992" s="55"/>
      <c r="P992" s="52"/>
      <c r="Q992" s="52"/>
    </row>
    <row r="993" spans="2:17">
      <c r="B993" s="7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104"/>
      <c r="N993" s="55"/>
      <c r="O993" s="55"/>
      <c r="P993" s="52"/>
      <c r="Q993" s="52"/>
    </row>
    <row r="994" spans="2:17">
      <c r="B994" s="7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104"/>
      <c r="N994" s="55"/>
      <c r="O994" s="55"/>
      <c r="P994" s="52"/>
      <c r="Q994" s="52"/>
    </row>
    <row r="995" spans="2:17">
      <c r="B995" s="7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104"/>
      <c r="N995" s="55"/>
      <c r="O995" s="55"/>
      <c r="P995" s="52"/>
      <c r="Q995" s="52"/>
    </row>
    <row r="996" spans="2:17">
      <c r="B996" s="7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104"/>
      <c r="N996" s="55"/>
      <c r="O996" s="55"/>
      <c r="P996" s="52"/>
      <c r="Q996" s="52"/>
    </row>
    <row r="997" spans="2:17">
      <c r="B997" s="7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104"/>
      <c r="N997" s="55"/>
      <c r="O997" s="55"/>
      <c r="P997" s="52"/>
      <c r="Q997" s="52"/>
    </row>
    <row r="998" spans="2:17">
      <c r="B998" s="7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104"/>
      <c r="N998" s="55"/>
      <c r="O998" s="55"/>
      <c r="P998" s="52"/>
      <c r="Q998" s="52"/>
    </row>
    <row r="999" spans="2:17">
      <c r="B999" s="7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104"/>
      <c r="N999" s="55"/>
      <c r="O999" s="55"/>
      <c r="P999" s="52"/>
      <c r="Q999" s="52"/>
    </row>
    <row r="1000" spans="2:17">
      <c r="B1000" s="7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104"/>
      <c r="N1000" s="55"/>
      <c r="O1000" s="55"/>
      <c r="P1000" s="52"/>
      <c r="Q1000" s="52"/>
    </row>
    <row r="1001" spans="2:17">
      <c r="B1001" s="7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104"/>
      <c r="N1001" s="55"/>
      <c r="O1001" s="55"/>
      <c r="P1001" s="52"/>
      <c r="Q1001" s="52"/>
    </row>
    <row r="1002" spans="2:17">
      <c r="B1002" s="7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104"/>
      <c r="N1002" s="55"/>
      <c r="O1002" s="55"/>
      <c r="P1002" s="52"/>
      <c r="Q1002" s="52"/>
    </row>
    <row r="1003" spans="2:17">
      <c r="B1003" s="7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104"/>
      <c r="N1003" s="55"/>
      <c r="O1003" s="55"/>
      <c r="P1003" s="52"/>
      <c r="Q1003" s="52"/>
    </row>
    <row r="1004" spans="2:17">
      <c r="B1004" s="7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104"/>
      <c r="N1004" s="55"/>
      <c r="O1004" s="55"/>
      <c r="P1004" s="52"/>
      <c r="Q1004" s="52"/>
    </row>
    <row r="1005" spans="2:17">
      <c r="B1005" s="7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104"/>
      <c r="N1005" s="55"/>
      <c r="O1005" s="55"/>
      <c r="P1005" s="52"/>
      <c r="Q1005" s="52"/>
    </row>
    <row r="1006" spans="2:17">
      <c r="B1006" s="7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104"/>
      <c r="N1006" s="55"/>
      <c r="O1006" s="55"/>
      <c r="P1006" s="52"/>
      <c r="Q1006" s="52"/>
    </row>
    <row r="1007" spans="2:17">
      <c r="B1007" s="7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104"/>
      <c r="N1007" s="55"/>
      <c r="O1007" s="55"/>
      <c r="P1007" s="52"/>
      <c r="Q1007" s="52"/>
    </row>
    <row r="1008" spans="2:17">
      <c r="B1008" s="7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104"/>
      <c r="N1008" s="55"/>
      <c r="O1008" s="55"/>
      <c r="P1008" s="52"/>
      <c r="Q1008" s="52"/>
    </row>
    <row r="1009" spans="2:17">
      <c r="B1009" s="7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104"/>
      <c r="N1009" s="55"/>
      <c r="O1009" s="55"/>
      <c r="P1009" s="52"/>
      <c r="Q1009" s="52"/>
    </row>
    <row r="1010" spans="2:17">
      <c r="B1010" s="7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104"/>
      <c r="N1010" s="55"/>
      <c r="O1010" s="55"/>
      <c r="P1010" s="52"/>
      <c r="Q1010" s="52"/>
    </row>
    <row r="1011" spans="2:17">
      <c r="B1011" s="7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104"/>
      <c r="N1011" s="55"/>
      <c r="O1011" s="55"/>
      <c r="P1011" s="52"/>
      <c r="Q1011" s="52"/>
    </row>
    <row r="1012" spans="2:17">
      <c r="B1012" s="7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104"/>
      <c r="N1012" s="55"/>
      <c r="O1012" s="55"/>
      <c r="P1012" s="52"/>
      <c r="Q1012" s="52"/>
    </row>
    <row r="1013" spans="2:17">
      <c r="B1013" s="7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104"/>
      <c r="N1013" s="55"/>
      <c r="O1013" s="55"/>
      <c r="P1013" s="52"/>
      <c r="Q1013" s="52"/>
    </row>
    <row r="1014" spans="2:17">
      <c r="B1014" s="7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104"/>
      <c r="N1014" s="55"/>
      <c r="O1014" s="55"/>
      <c r="P1014" s="52"/>
      <c r="Q1014" s="52"/>
    </row>
    <row r="1015" spans="2:17">
      <c r="B1015" s="7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104"/>
      <c r="N1015" s="55"/>
      <c r="O1015" s="55"/>
      <c r="P1015" s="52"/>
      <c r="Q1015" s="52"/>
    </row>
    <row r="1016" spans="2:17">
      <c r="B1016" s="7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104"/>
      <c r="N1016" s="55"/>
      <c r="O1016" s="55"/>
      <c r="P1016" s="52"/>
      <c r="Q1016" s="52"/>
    </row>
    <row r="1017" spans="2:17">
      <c r="B1017" s="7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104"/>
      <c r="N1017" s="55"/>
      <c r="O1017" s="55"/>
      <c r="P1017" s="52"/>
      <c r="Q1017" s="52"/>
    </row>
    <row r="1018" spans="2:17">
      <c r="B1018" s="7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104"/>
      <c r="N1018" s="55"/>
      <c r="O1018" s="55"/>
      <c r="P1018" s="52"/>
      <c r="Q1018" s="52"/>
    </row>
    <row r="1019" spans="2:17">
      <c r="B1019" s="7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104"/>
      <c r="N1019" s="55"/>
      <c r="O1019" s="55"/>
      <c r="P1019" s="52"/>
      <c r="Q1019" s="52"/>
    </row>
    <row r="1020" spans="2:17">
      <c r="B1020" s="7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104"/>
      <c r="N1020" s="55"/>
      <c r="O1020" s="55"/>
      <c r="P1020" s="52"/>
      <c r="Q1020" s="52"/>
    </row>
    <row r="1021" spans="2:17">
      <c r="B1021" s="7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104"/>
      <c r="N1021" s="55"/>
      <c r="O1021" s="55"/>
      <c r="P1021" s="52"/>
      <c r="Q1021" s="52"/>
    </row>
    <row r="1022" spans="2:17">
      <c r="B1022" s="7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104"/>
      <c r="N1022" s="55"/>
      <c r="O1022" s="55"/>
      <c r="P1022" s="52"/>
      <c r="Q1022" s="52"/>
    </row>
    <row r="1023" spans="2:17">
      <c r="B1023" s="7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104"/>
      <c r="N1023" s="55"/>
      <c r="O1023" s="55"/>
      <c r="P1023" s="52"/>
      <c r="Q1023" s="52"/>
    </row>
    <row r="1024" spans="2:17">
      <c r="B1024" s="7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104"/>
      <c r="N1024" s="55"/>
      <c r="O1024" s="55"/>
      <c r="P1024" s="52"/>
      <c r="Q1024" s="52"/>
    </row>
    <row r="1025" spans="2:17">
      <c r="B1025" s="7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104"/>
      <c r="N1025" s="55"/>
      <c r="O1025" s="55"/>
      <c r="P1025" s="52"/>
      <c r="Q1025" s="52"/>
    </row>
    <row r="1026" spans="2:17">
      <c r="B1026" s="7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104"/>
      <c r="N1026" s="55"/>
      <c r="O1026" s="55"/>
      <c r="P1026" s="52"/>
      <c r="Q1026" s="52"/>
    </row>
    <row r="1027" spans="2:17">
      <c r="B1027" s="7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104"/>
      <c r="N1027" s="55"/>
      <c r="O1027" s="55"/>
      <c r="P1027" s="52"/>
      <c r="Q1027" s="52"/>
    </row>
    <row r="1028" spans="2:17">
      <c r="B1028" s="7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104"/>
      <c r="N1028" s="55"/>
      <c r="O1028" s="55"/>
      <c r="P1028" s="52"/>
      <c r="Q1028" s="52"/>
    </row>
    <row r="1029" spans="2:17">
      <c r="B1029" s="7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104"/>
      <c r="N1029" s="55"/>
      <c r="O1029" s="55"/>
      <c r="P1029" s="52"/>
      <c r="Q1029" s="52"/>
    </row>
    <row r="1030" spans="2:17">
      <c r="B1030" s="7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104"/>
      <c r="N1030" s="55"/>
      <c r="O1030" s="55"/>
      <c r="P1030" s="52"/>
      <c r="Q1030" s="52"/>
    </row>
    <row r="1031" spans="2:17">
      <c r="B1031" s="7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104"/>
      <c r="N1031" s="55"/>
      <c r="O1031" s="55"/>
      <c r="P1031" s="52"/>
      <c r="Q1031" s="52"/>
    </row>
    <row r="1032" spans="2:17">
      <c r="B1032" s="7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104"/>
      <c r="N1032" s="55"/>
      <c r="O1032" s="55"/>
      <c r="P1032" s="52"/>
      <c r="Q1032" s="52"/>
    </row>
    <row r="1033" spans="2:17">
      <c r="B1033" s="7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104"/>
      <c r="N1033" s="55"/>
      <c r="O1033" s="55"/>
      <c r="P1033" s="52"/>
      <c r="Q1033" s="52"/>
    </row>
    <row r="1034" spans="2:17">
      <c r="B1034" s="7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104"/>
      <c r="N1034" s="55"/>
      <c r="O1034" s="55"/>
      <c r="P1034" s="52"/>
      <c r="Q1034" s="52"/>
    </row>
    <row r="1035" spans="2:17">
      <c r="B1035" s="7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104"/>
      <c r="N1035" s="55"/>
      <c r="O1035" s="55"/>
      <c r="P1035" s="52"/>
      <c r="Q1035" s="52"/>
    </row>
    <row r="1036" spans="2:17">
      <c r="B1036" s="7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104"/>
      <c r="N1036" s="55"/>
      <c r="O1036" s="55"/>
      <c r="P1036" s="52"/>
      <c r="Q1036" s="52"/>
    </row>
    <row r="1037" spans="2:17">
      <c r="B1037" s="7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104"/>
      <c r="N1037" s="55"/>
      <c r="O1037" s="55"/>
      <c r="P1037" s="52"/>
      <c r="Q1037" s="52"/>
    </row>
    <row r="1038" spans="2:17">
      <c r="B1038" s="7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104"/>
      <c r="N1038" s="55"/>
      <c r="O1038" s="55"/>
      <c r="P1038" s="52"/>
      <c r="Q1038" s="52"/>
    </row>
    <row r="1039" spans="2:17">
      <c r="B1039" s="7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104"/>
      <c r="N1039" s="55"/>
      <c r="O1039" s="55"/>
      <c r="P1039" s="52"/>
      <c r="Q1039" s="52"/>
    </row>
    <row r="1040" spans="2:17">
      <c r="B1040" s="7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104"/>
      <c r="N1040" s="55"/>
      <c r="O1040" s="55"/>
      <c r="P1040" s="52"/>
      <c r="Q1040" s="52"/>
    </row>
    <row r="1041" spans="2:17">
      <c r="B1041" s="7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104"/>
      <c r="N1041" s="55"/>
      <c r="O1041" s="55"/>
      <c r="P1041" s="52"/>
      <c r="Q1041" s="52"/>
    </row>
    <row r="1042" spans="2:17">
      <c r="B1042" s="7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104"/>
      <c r="N1042" s="55"/>
      <c r="O1042" s="55"/>
      <c r="P1042" s="52"/>
      <c r="Q1042" s="52"/>
    </row>
    <row r="1043" spans="2:17">
      <c r="B1043" s="7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104"/>
      <c r="N1043" s="55"/>
      <c r="O1043" s="55"/>
      <c r="P1043" s="52"/>
      <c r="Q1043" s="52"/>
    </row>
    <row r="1044" spans="2:17">
      <c r="B1044" s="7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104"/>
      <c r="N1044" s="55"/>
      <c r="O1044" s="55"/>
      <c r="P1044" s="52"/>
      <c r="Q1044" s="52"/>
    </row>
    <row r="1045" spans="2:17">
      <c r="B1045" s="7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104"/>
      <c r="N1045" s="55"/>
      <c r="O1045" s="55"/>
      <c r="P1045" s="52"/>
      <c r="Q1045" s="52"/>
    </row>
    <row r="1046" spans="2:17">
      <c r="B1046" s="7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104"/>
      <c r="N1046" s="55"/>
      <c r="O1046" s="55"/>
      <c r="P1046" s="52"/>
      <c r="Q1046" s="52"/>
    </row>
    <row r="1047" spans="2:17">
      <c r="B1047" s="7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104"/>
      <c r="N1047" s="55"/>
      <c r="O1047" s="55"/>
      <c r="P1047" s="52"/>
      <c r="Q1047" s="52"/>
    </row>
    <row r="1048" spans="2:17">
      <c r="B1048" s="7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104"/>
      <c r="N1048" s="55"/>
      <c r="O1048" s="55"/>
      <c r="P1048" s="52"/>
      <c r="Q1048" s="52"/>
    </row>
    <row r="1049" spans="2:17">
      <c r="B1049" s="7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104"/>
      <c r="N1049" s="55"/>
      <c r="O1049" s="55"/>
      <c r="P1049" s="52"/>
      <c r="Q1049" s="52"/>
    </row>
    <row r="1050" spans="2:17">
      <c r="B1050" s="7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104"/>
      <c r="N1050" s="55"/>
      <c r="O1050" s="55"/>
      <c r="P1050" s="52"/>
      <c r="Q1050" s="52"/>
    </row>
    <row r="1051" spans="2:17">
      <c r="B1051" s="7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104"/>
      <c r="N1051" s="55"/>
      <c r="O1051" s="55"/>
      <c r="P1051" s="52"/>
      <c r="Q1051" s="52"/>
    </row>
    <row r="1052" spans="2:17">
      <c r="B1052" s="7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104"/>
      <c r="N1052" s="55"/>
      <c r="O1052" s="55"/>
      <c r="P1052" s="52"/>
      <c r="Q1052" s="52"/>
    </row>
    <row r="1053" spans="2:17">
      <c r="B1053" s="7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104"/>
      <c r="N1053" s="55"/>
      <c r="O1053" s="55"/>
      <c r="P1053" s="52"/>
      <c r="Q1053" s="52"/>
    </row>
    <row r="1054" spans="2:17">
      <c r="B1054" s="7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104"/>
      <c r="N1054" s="55"/>
      <c r="O1054" s="55"/>
      <c r="P1054" s="52"/>
      <c r="Q1054" s="52"/>
    </row>
    <row r="1055" spans="2:17">
      <c r="B1055" s="7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104"/>
      <c r="N1055" s="55"/>
      <c r="O1055" s="55"/>
      <c r="P1055" s="52"/>
      <c r="Q1055" s="52"/>
    </row>
    <row r="1056" spans="2:17">
      <c r="B1056" s="7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104"/>
      <c r="N1056" s="55"/>
      <c r="O1056" s="55"/>
      <c r="P1056" s="52"/>
      <c r="Q1056" s="52"/>
    </row>
    <row r="1057" spans="2:17">
      <c r="B1057" s="7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104"/>
      <c r="N1057" s="55"/>
      <c r="O1057" s="55"/>
      <c r="P1057" s="52"/>
      <c r="Q1057" s="52"/>
    </row>
    <row r="1058" spans="2:17">
      <c r="B1058" s="7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104"/>
      <c r="N1058" s="55"/>
      <c r="O1058" s="55"/>
      <c r="P1058" s="52"/>
      <c r="Q1058" s="52"/>
    </row>
    <row r="1059" spans="2:17">
      <c r="B1059" s="7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104"/>
      <c r="N1059" s="55"/>
      <c r="O1059" s="55"/>
      <c r="P1059" s="52"/>
      <c r="Q1059" s="52"/>
    </row>
    <row r="1060" spans="2:17">
      <c r="B1060" s="7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104"/>
      <c r="N1060" s="55"/>
      <c r="O1060" s="55"/>
      <c r="P1060" s="52"/>
      <c r="Q1060" s="52"/>
    </row>
    <row r="1061" spans="2:17">
      <c r="B1061" s="7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104"/>
      <c r="N1061" s="55"/>
      <c r="O1061" s="55"/>
      <c r="P1061" s="52"/>
      <c r="Q1061" s="52"/>
    </row>
    <row r="1062" spans="2:17">
      <c r="B1062" s="7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104"/>
      <c r="N1062" s="55"/>
      <c r="O1062" s="55"/>
      <c r="P1062" s="52"/>
      <c r="Q1062" s="52"/>
    </row>
    <row r="1063" spans="2:17">
      <c r="B1063" s="7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104"/>
      <c r="N1063" s="55"/>
      <c r="O1063" s="55"/>
      <c r="P1063" s="52"/>
      <c r="Q1063" s="52"/>
    </row>
    <row r="1064" spans="2:17">
      <c r="B1064" s="7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104"/>
      <c r="N1064" s="55"/>
      <c r="O1064" s="55"/>
      <c r="P1064" s="52"/>
      <c r="Q1064" s="52"/>
    </row>
    <row r="1065" spans="2:17">
      <c r="B1065" s="7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104"/>
      <c r="N1065" s="55"/>
      <c r="O1065" s="55"/>
      <c r="P1065" s="52"/>
      <c r="Q1065" s="52"/>
    </row>
    <row r="1066" spans="2:17">
      <c r="B1066" s="7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104"/>
      <c r="N1066" s="55"/>
      <c r="O1066" s="55"/>
      <c r="P1066" s="52"/>
      <c r="Q1066" s="52"/>
    </row>
    <row r="1067" spans="2:17">
      <c r="B1067" s="7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104"/>
      <c r="N1067" s="55"/>
      <c r="O1067" s="55"/>
      <c r="P1067" s="52"/>
      <c r="Q1067" s="52"/>
    </row>
    <row r="1068" spans="2:17">
      <c r="B1068" s="7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104"/>
      <c r="N1068" s="55"/>
      <c r="O1068" s="55"/>
      <c r="P1068" s="52"/>
      <c r="Q1068" s="52"/>
    </row>
    <row r="1069" spans="2:17">
      <c r="B1069" s="7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104"/>
      <c r="N1069" s="55"/>
      <c r="O1069" s="55"/>
      <c r="P1069" s="52"/>
      <c r="Q1069" s="52"/>
    </row>
    <row r="1070" spans="2:17">
      <c r="B1070" s="7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104"/>
      <c r="N1070" s="55"/>
      <c r="O1070" s="55"/>
      <c r="P1070" s="52"/>
      <c r="Q1070" s="52"/>
    </row>
    <row r="1071" spans="2:17">
      <c r="B1071" s="7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104"/>
      <c r="N1071" s="55"/>
      <c r="O1071" s="55"/>
      <c r="P1071" s="52"/>
      <c r="Q1071" s="52"/>
    </row>
    <row r="1072" spans="2:17">
      <c r="B1072" s="7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104"/>
      <c r="N1072" s="55"/>
      <c r="O1072" s="55"/>
      <c r="P1072" s="52"/>
      <c r="Q1072" s="52"/>
    </row>
    <row r="1073" spans="2:17">
      <c r="B1073" s="7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104"/>
      <c r="N1073" s="55"/>
      <c r="O1073" s="55"/>
      <c r="P1073" s="52"/>
      <c r="Q1073" s="52"/>
    </row>
    <row r="1074" spans="2:17">
      <c r="B1074" s="7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104"/>
      <c r="N1074" s="55"/>
      <c r="O1074" s="55"/>
      <c r="P1074" s="52"/>
      <c r="Q1074" s="52"/>
    </row>
    <row r="1075" spans="2:17">
      <c r="B1075" s="7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104"/>
      <c r="N1075" s="55"/>
      <c r="O1075" s="55"/>
      <c r="P1075" s="52"/>
      <c r="Q1075" s="52"/>
    </row>
    <row r="1076" spans="2:17">
      <c r="B1076" s="7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104"/>
      <c r="N1076" s="55"/>
      <c r="O1076" s="55"/>
      <c r="P1076" s="52"/>
      <c r="Q1076" s="52"/>
    </row>
    <row r="1077" spans="2:17">
      <c r="B1077" s="7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104"/>
      <c r="N1077" s="55"/>
      <c r="O1077" s="55"/>
      <c r="P1077" s="52"/>
      <c r="Q1077" s="52"/>
    </row>
    <row r="1078" spans="2:17">
      <c r="B1078" s="7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104"/>
      <c r="N1078" s="55"/>
      <c r="O1078" s="55"/>
      <c r="P1078" s="52"/>
      <c r="Q1078" s="52"/>
    </row>
    <row r="1079" spans="2:17">
      <c r="B1079" s="7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104"/>
      <c r="N1079" s="55"/>
      <c r="O1079" s="55"/>
      <c r="P1079" s="52"/>
      <c r="Q1079" s="52"/>
    </row>
    <row r="1080" spans="2:17">
      <c r="B1080" s="7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104"/>
      <c r="N1080" s="55"/>
      <c r="O1080" s="55"/>
      <c r="P1080" s="52"/>
      <c r="Q1080" s="52"/>
    </row>
    <row r="1081" spans="2:17">
      <c r="B1081" s="7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104"/>
      <c r="N1081" s="55"/>
      <c r="O1081" s="55"/>
      <c r="P1081" s="52"/>
      <c r="Q1081" s="52"/>
    </row>
    <row r="1082" spans="2:17">
      <c r="B1082" s="7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104"/>
      <c r="N1082" s="55"/>
      <c r="O1082" s="55"/>
      <c r="P1082" s="52"/>
      <c r="Q1082" s="52"/>
    </row>
    <row r="1083" spans="2:17">
      <c r="B1083" s="7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104"/>
      <c r="N1083" s="55"/>
      <c r="O1083" s="55"/>
      <c r="P1083" s="52"/>
      <c r="Q1083" s="52"/>
    </row>
    <row r="1084" spans="2:17">
      <c r="B1084" s="7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104"/>
      <c r="N1084" s="55"/>
      <c r="O1084" s="55"/>
      <c r="P1084" s="52"/>
      <c r="Q1084" s="52"/>
    </row>
    <row r="1085" spans="2:17">
      <c r="B1085" s="7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104"/>
      <c r="N1085" s="55"/>
      <c r="O1085" s="55"/>
      <c r="P1085" s="52"/>
      <c r="Q1085" s="52"/>
    </row>
    <row r="1086" spans="2:17">
      <c r="B1086" s="7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104"/>
      <c r="N1086" s="55"/>
      <c r="O1086" s="55"/>
      <c r="P1086" s="52"/>
      <c r="Q1086" s="52"/>
    </row>
    <row r="1087" spans="2:17">
      <c r="B1087" s="7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104"/>
      <c r="N1087" s="55"/>
      <c r="O1087" s="55"/>
      <c r="P1087" s="52"/>
      <c r="Q1087" s="52"/>
    </row>
    <row r="1088" spans="2:17">
      <c r="B1088" s="7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104"/>
      <c r="N1088" s="55"/>
      <c r="O1088" s="55"/>
      <c r="P1088" s="52"/>
      <c r="Q1088" s="52"/>
    </row>
    <row r="1089" spans="2:17">
      <c r="B1089" s="7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104"/>
      <c r="N1089" s="55"/>
      <c r="O1089" s="55"/>
      <c r="P1089" s="52"/>
      <c r="Q1089" s="52"/>
    </row>
    <row r="1090" spans="2:17">
      <c r="B1090" s="7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104"/>
      <c r="N1090" s="55"/>
      <c r="O1090" s="55"/>
      <c r="P1090" s="52"/>
      <c r="Q1090" s="52"/>
    </row>
    <row r="1091" spans="2:17">
      <c r="B1091" s="7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104"/>
      <c r="N1091" s="55"/>
      <c r="O1091" s="55"/>
      <c r="P1091" s="52"/>
      <c r="Q1091" s="52"/>
    </row>
    <row r="1092" spans="2:17">
      <c r="B1092" s="7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104"/>
      <c r="N1092" s="55"/>
      <c r="O1092" s="55"/>
      <c r="P1092" s="52"/>
      <c r="Q1092" s="52"/>
    </row>
    <row r="1093" spans="2:17">
      <c r="B1093" s="7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104"/>
      <c r="N1093" s="55"/>
      <c r="O1093" s="55"/>
      <c r="P1093" s="52"/>
      <c r="Q1093" s="52"/>
    </row>
    <row r="1094" spans="2:17">
      <c r="B1094" s="7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104"/>
      <c r="N1094" s="55"/>
      <c r="O1094" s="55"/>
      <c r="P1094" s="52"/>
      <c r="Q1094" s="52"/>
    </row>
    <row r="1095" spans="2:17">
      <c r="B1095" s="7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104"/>
      <c r="N1095" s="55"/>
      <c r="O1095" s="55"/>
      <c r="P1095" s="52"/>
      <c r="Q1095" s="52"/>
    </row>
    <row r="1096" spans="2:17">
      <c r="B1096" s="7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104"/>
      <c r="N1096" s="55"/>
      <c r="O1096" s="55"/>
      <c r="P1096" s="52"/>
      <c r="Q1096" s="52"/>
    </row>
    <row r="1097" spans="2:17">
      <c r="B1097" s="7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104"/>
      <c r="N1097" s="55"/>
      <c r="O1097" s="55"/>
      <c r="P1097" s="52"/>
      <c r="Q1097" s="52"/>
    </row>
    <row r="1098" spans="2:17">
      <c r="B1098" s="7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104"/>
      <c r="N1098" s="55"/>
      <c r="O1098" s="55"/>
      <c r="P1098" s="52"/>
      <c r="Q1098" s="52"/>
    </row>
    <row r="1099" spans="2:17">
      <c r="B1099" s="7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104"/>
      <c r="N1099" s="55"/>
      <c r="O1099" s="55"/>
      <c r="P1099" s="52"/>
      <c r="Q1099" s="52"/>
    </row>
    <row r="1100" spans="2:17">
      <c r="B1100" s="7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104"/>
      <c r="N1100" s="55"/>
      <c r="O1100" s="55"/>
      <c r="P1100" s="52"/>
      <c r="Q1100" s="52"/>
    </row>
    <row r="1101" spans="2:17">
      <c r="B1101" s="7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104"/>
      <c r="N1101" s="55"/>
      <c r="O1101" s="55"/>
      <c r="P1101" s="52"/>
      <c r="Q1101" s="52"/>
    </row>
    <row r="1102" spans="2:17">
      <c r="B1102" s="7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104"/>
      <c r="N1102" s="55"/>
      <c r="O1102" s="55"/>
      <c r="P1102" s="52"/>
      <c r="Q1102" s="52"/>
    </row>
    <row r="1103" spans="2:17">
      <c r="B1103" s="7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104"/>
      <c r="N1103" s="55"/>
      <c r="O1103" s="55"/>
      <c r="P1103" s="52"/>
      <c r="Q1103" s="52"/>
    </row>
    <row r="1104" spans="2:17">
      <c r="B1104" s="7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104"/>
      <c r="N1104" s="55"/>
      <c r="O1104" s="55"/>
      <c r="P1104" s="52"/>
      <c r="Q1104" s="52"/>
    </row>
    <row r="1105" spans="2:17">
      <c r="B1105" s="7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104"/>
      <c r="N1105" s="55"/>
      <c r="O1105" s="55"/>
      <c r="P1105" s="52"/>
      <c r="Q1105" s="52"/>
    </row>
    <row r="1106" spans="2:17">
      <c r="B1106" s="7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104"/>
      <c r="N1106" s="55"/>
      <c r="O1106" s="55"/>
      <c r="P1106" s="52"/>
      <c r="Q1106" s="52"/>
    </row>
    <row r="1107" spans="2:17">
      <c r="B1107" s="7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104"/>
      <c r="N1107" s="55"/>
      <c r="O1107" s="55"/>
      <c r="P1107" s="52"/>
      <c r="Q1107" s="52"/>
    </row>
    <row r="1108" spans="2:17">
      <c r="B1108" s="7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104"/>
      <c r="N1108" s="55"/>
      <c r="O1108" s="55"/>
      <c r="P1108" s="52"/>
      <c r="Q1108" s="52"/>
    </row>
    <row r="1109" spans="2:17">
      <c r="B1109" s="7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104"/>
      <c r="N1109" s="55"/>
      <c r="O1109" s="55"/>
      <c r="P1109" s="52"/>
      <c r="Q1109" s="52"/>
    </row>
    <row r="1110" spans="2:17">
      <c r="B1110" s="7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104"/>
      <c r="N1110" s="55"/>
      <c r="O1110" s="55"/>
      <c r="P1110" s="52"/>
      <c r="Q1110" s="52"/>
    </row>
    <row r="1111" spans="2:17">
      <c r="B1111" s="7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104"/>
      <c r="N1111" s="55"/>
      <c r="O1111" s="55"/>
      <c r="P1111" s="52"/>
      <c r="Q1111" s="52"/>
    </row>
    <row r="1112" spans="2:17">
      <c r="B1112" s="7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104"/>
      <c r="N1112" s="55"/>
      <c r="O1112" s="55"/>
      <c r="P1112" s="52"/>
      <c r="Q1112" s="52"/>
    </row>
    <row r="1113" spans="2:17">
      <c r="B1113" s="7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104"/>
      <c r="N1113" s="55"/>
      <c r="O1113" s="55"/>
      <c r="P1113" s="52"/>
      <c r="Q1113" s="52"/>
    </row>
    <row r="1114" spans="2:17">
      <c r="B1114" s="7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104"/>
      <c r="N1114" s="55"/>
      <c r="O1114" s="55"/>
      <c r="P1114" s="52"/>
      <c r="Q1114" s="52"/>
    </row>
    <row r="1115" spans="2:17">
      <c r="B1115" s="7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104"/>
      <c r="N1115" s="55"/>
      <c r="O1115" s="55"/>
      <c r="P1115" s="52"/>
      <c r="Q1115" s="52"/>
    </row>
    <row r="1116" spans="2:17">
      <c r="B1116" s="7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104"/>
      <c r="N1116" s="55"/>
      <c r="O1116" s="55"/>
      <c r="P1116" s="52"/>
      <c r="Q1116" s="52"/>
    </row>
    <row r="1117" spans="2:17">
      <c r="B1117" s="7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104"/>
      <c r="N1117" s="55"/>
      <c r="O1117" s="55"/>
      <c r="P1117" s="52"/>
      <c r="Q1117" s="52"/>
    </row>
    <row r="1118" spans="2:17">
      <c r="B1118" s="7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104"/>
      <c r="N1118" s="55"/>
      <c r="O1118" s="55"/>
      <c r="P1118" s="52"/>
      <c r="Q1118" s="52"/>
    </row>
    <row r="1119" spans="2:17">
      <c r="B1119" s="7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104"/>
      <c r="N1119" s="55"/>
      <c r="O1119" s="55"/>
      <c r="P1119" s="52"/>
      <c r="Q1119" s="52"/>
    </row>
    <row r="1120" spans="2:17">
      <c r="B1120" s="7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104"/>
      <c r="N1120" s="55"/>
      <c r="O1120" s="55"/>
      <c r="P1120" s="52"/>
      <c r="Q1120" s="52"/>
    </row>
    <row r="1121" spans="2:17">
      <c r="B1121" s="7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104"/>
      <c r="N1121" s="55"/>
      <c r="O1121" s="55"/>
      <c r="P1121" s="52"/>
      <c r="Q1121" s="52"/>
    </row>
    <row r="1122" spans="2:17">
      <c r="B1122" s="7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104"/>
      <c r="N1122" s="55"/>
      <c r="O1122" s="55"/>
      <c r="P1122" s="52"/>
      <c r="Q1122" s="52"/>
    </row>
    <row r="1123" spans="2:17">
      <c r="B1123" s="7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104"/>
      <c r="N1123" s="55"/>
      <c r="O1123" s="55"/>
      <c r="P1123" s="52"/>
      <c r="Q1123" s="52"/>
    </row>
    <row r="1124" spans="2:17">
      <c r="B1124" s="7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104"/>
      <c r="N1124" s="55"/>
      <c r="O1124" s="55"/>
      <c r="P1124" s="52"/>
      <c r="Q1124" s="52"/>
    </row>
    <row r="1125" spans="2:17">
      <c r="B1125" s="7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104"/>
      <c r="N1125" s="55"/>
      <c r="O1125" s="55"/>
      <c r="P1125" s="52"/>
      <c r="Q1125" s="52"/>
    </row>
    <row r="1126" spans="2:17">
      <c r="B1126" s="7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104"/>
      <c r="N1126" s="55"/>
      <c r="O1126" s="55"/>
      <c r="P1126" s="52"/>
      <c r="Q1126" s="52"/>
    </row>
    <row r="1127" spans="2:17">
      <c r="B1127" s="7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104"/>
      <c r="N1127" s="55"/>
      <c r="O1127" s="55"/>
      <c r="P1127" s="52"/>
      <c r="Q1127" s="52"/>
    </row>
    <row r="1128" spans="2:17">
      <c r="B1128" s="7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104"/>
      <c r="N1128" s="55"/>
      <c r="O1128" s="55"/>
      <c r="P1128" s="52"/>
      <c r="Q1128" s="52"/>
    </row>
    <row r="1129" spans="2:17">
      <c r="B1129" s="7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104"/>
      <c r="N1129" s="55"/>
      <c r="O1129" s="55"/>
      <c r="P1129" s="52"/>
      <c r="Q1129" s="52"/>
    </row>
    <row r="1130" spans="2:17">
      <c r="B1130" s="7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104"/>
      <c r="N1130" s="55"/>
      <c r="O1130" s="55"/>
      <c r="P1130" s="52"/>
      <c r="Q1130" s="52"/>
    </row>
    <row r="1131" spans="2:17">
      <c r="B1131" s="7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104"/>
      <c r="N1131" s="55"/>
      <c r="O1131" s="55"/>
      <c r="P1131" s="52"/>
      <c r="Q1131" s="52"/>
    </row>
    <row r="1132" spans="2:17">
      <c r="B1132" s="7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104"/>
      <c r="N1132" s="55"/>
      <c r="O1132" s="55"/>
      <c r="P1132" s="52"/>
      <c r="Q1132" s="52"/>
    </row>
    <row r="1133" spans="2:17">
      <c r="B1133" s="7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104"/>
      <c r="N1133" s="55"/>
      <c r="O1133" s="55"/>
      <c r="P1133" s="52"/>
      <c r="Q1133" s="52"/>
    </row>
    <row r="1134" spans="2:17">
      <c r="B1134" s="7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104"/>
      <c r="N1134" s="55"/>
      <c r="O1134" s="55"/>
      <c r="P1134" s="52"/>
      <c r="Q1134" s="52"/>
    </row>
    <row r="1135" spans="2:17">
      <c r="B1135" s="7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104"/>
      <c r="N1135" s="55"/>
      <c r="O1135" s="55"/>
      <c r="P1135" s="52"/>
      <c r="Q1135" s="52"/>
    </row>
    <row r="1136" spans="2:17">
      <c r="B1136" s="7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104"/>
      <c r="N1136" s="55"/>
      <c r="O1136" s="55"/>
      <c r="P1136" s="52"/>
      <c r="Q1136" s="52"/>
    </row>
    <row r="1137" spans="2:17">
      <c r="B1137" s="7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104"/>
      <c r="N1137" s="55"/>
      <c r="O1137" s="55"/>
      <c r="P1137" s="52"/>
      <c r="Q1137" s="52"/>
    </row>
    <row r="1138" spans="2:17">
      <c r="B1138" s="7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104"/>
      <c r="N1138" s="55"/>
      <c r="O1138" s="55"/>
      <c r="P1138" s="52"/>
      <c r="Q1138" s="52"/>
    </row>
    <row r="1139" spans="2:17">
      <c r="B1139" s="7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104"/>
      <c r="N1139" s="55"/>
      <c r="O1139" s="55"/>
      <c r="P1139" s="52"/>
      <c r="Q1139" s="52"/>
    </row>
    <row r="1140" spans="2:17">
      <c r="B1140" s="7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104"/>
      <c r="N1140" s="55"/>
      <c r="O1140" s="55"/>
      <c r="P1140" s="52"/>
      <c r="Q1140" s="52"/>
    </row>
    <row r="1141" spans="2:17">
      <c r="B1141" s="7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104"/>
      <c r="N1141" s="55"/>
      <c r="O1141" s="55"/>
      <c r="P1141" s="52"/>
      <c r="Q1141" s="52"/>
    </row>
    <row r="1142" spans="2:17">
      <c r="B1142" s="7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104"/>
      <c r="N1142" s="55"/>
      <c r="O1142" s="55"/>
      <c r="P1142" s="52"/>
      <c r="Q1142" s="52"/>
    </row>
    <row r="1143" spans="2:17">
      <c r="B1143" s="7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104"/>
      <c r="N1143" s="55"/>
      <c r="O1143" s="55"/>
      <c r="P1143" s="52"/>
      <c r="Q1143" s="52"/>
    </row>
    <row r="1144" spans="2:17">
      <c r="B1144" s="7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104"/>
      <c r="N1144" s="55"/>
      <c r="O1144" s="55"/>
      <c r="P1144" s="52"/>
      <c r="Q1144" s="52"/>
    </row>
    <row r="1145" spans="2:17">
      <c r="B1145" s="7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104"/>
      <c r="N1145" s="55"/>
      <c r="O1145" s="55"/>
      <c r="P1145" s="52"/>
      <c r="Q1145" s="52"/>
    </row>
    <row r="1146" spans="2:17">
      <c r="B1146" s="7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104"/>
      <c r="N1146" s="55"/>
      <c r="O1146" s="55"/>
      <c r="P1146" s="52"/>
      <c r="Q1146" s="52"/>
    </row>
    <row r="1147" spans="2:17">
      <c r="B1147" s="7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104"/>
      <c r="N1147" s="55"/>
      <c r="O1147" s="55"/>
      <c r="P1147" s="52"/>
      <c r="Q1147" s="52"/>
    </row>
    <row r="1148" spans="2:17">
      <c r="B1148" s="7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104"/>
      <c r="N1148" s="55"/>
      <c r="O1148" s="55"/>
      <c r="P1148" s="52"/>
      <c r="Q1148" s="52"/>
    </row>
    <row r="1149" spans="2:17">
      <c r="B1149" s="7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104"/>
      <c r="N1149" s="55"/>
      <c r="O1149" s="55"/>
      <c r="P1149" s="52"/>
      <c r="Q1149" s="52"/>
    </row>
    <row r="1150" spans="2:17">
      <c r="B1150" s="7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104"/>
      <c r="N1150" s="55"/>
      <c r="O1150" s="55"/>
      <c r="P1150" s="52"/>
      <c r="Q1150" s="52"/>
    </row>
    <row r="1151" spans="2:17">
      <c r="B1151" s="7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104"/>
      <c r="N1151" s="55"/>
      <c r="O1151" s="55"/>
      <c r="P1151" s="52"/>
      <c r="Q1151" s="52"/>
    </row>
    <row r="1152" spans="2:17">
      <c r="B1152" s="7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104"/>
      <c r="N1152" s="55"/>
      <c r="O1152" s="55"/>
      <c r="P1152" s="52"/>
      <c r="Q1152" s="52"/>
    </row>
    <row r="1153" spans="2:17">
      <c r="B1153" s="7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104"/>
      <c r="N1153" s="55"/>
      <c r="O1153" s="55"/>
      <c r="P1153" s="52"/>
      <c r="Q1153" s="52"/>
    </row>
    <row r="1154" spans="2:17">
      <c r="B1154" s="7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104"/>
      <c r="N1154" s="55"/>
      <c r="O1154" s="55"/>
      <c r="P1154" s="52"/>
      <c r="Q1154" s="52"/>
    </row>
    <row r="1155" spans="2:17">
      <c r="B1155" s="7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104"/>
      <c r="N1155" s="55"/>
      <c r="O1155" s="55"/>
      <c r="P1155" s="52"/>
      <c r="Q1155" s="52"/>
    </row>
    <row r="1156" spans="2:17">
      <c r="B1156" s="7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104"/>
      <c r="N1156" s="55"/>
      <c r="O1156" s="55"/>
      <c r="P1156" s="52"/>
      <c r="Q1156" s="52"/>
    </row>
    <row r="1157" spans="2:17">
      <c r="B1157" s="7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104"/>
      <c r="N1157" s="55"/>
      <c r="O1157" s="55"/>
      <c r="P1157" s="52"/>
      <c r="Q1157" s="52"/>
    </row>
    <row r="1158" spans="2:17">
      <c r="B1158" s="7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104"/>
      <c r="N1158" s="55"/>
      <c r="O1158" s="55"/>
      <c r="P1158" s="52"/>
      <c r="Q1158" s="52"/>
    </row>
    <row r="1159" spans="2:17">
      <c r="B1159" s="7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104"/>
      <c r="N1159" s="55"/>
      <c r="O1159" s="55"/>
      <c r="P1159" s="52"/>
      <c r="Q1159" s="52"/>
    </row>
    <row r="1160" spans="2:17">
      <c r="B1160" s="7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104"/>
      <c r="N1160" s="55"/>
      <c r="O1160" s="55"/>
      <c r="P1160" s="52"/>
      <c r="Q1160" s="52"/>
    </row>
    <row r="1161" spans="2:17">
      <c r="B1161" s="7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104"/>
      <c r="N1161" s="55"/>
      <c r="O1161" s="55"/>
      <c r="P1161" s="52"/>
      <c r="Q1161" s="52"/>
    </row>
    <row r="1162" spans="2:17">
      <c r="B1162" s="7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104"/>
      <c r="N1162" s="55"/>
      <c r="O1162" s="55"/>
      <c r="P1162" s="52"/>
      <c r="Q1162" s="52"/>
    </row>
    <row r="1163" spans="2:17">
      <c r="B1163" s="7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104"/>
      <c r="N1163" s="55"/>
      <c r="O1163" s="55"/>
      <c r="P1163" s="52"/>
      <c r="Q1163" s="52"/>
    </row>
    <row r="1164" spans="2:17">
      <c r="B1164" s="7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104"/>
      <c r="N1164" s="55"/>
      <c r="O1164" s="55"/>
      <c r="P1164" s="52"/>
      <c r="Q1164" s="52"/>
    </row>
    <row r="1165" spans="2:17">
      <c r="B1165" s="7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104"/>
      <c r="N1165" s="55"/>
      <c r="O1165" s="55"/>
      <c r="P1165" s="52"/>
      <c r="Q1165" s="52"/>
    </row>
    <row r="1166" spans="2:17">
      <c r="B1166" s="7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104"/>
      <c r="N1166" s="55"/>
      <c r="O1166" s="55"/>
      <c r="P1166" s="52"/>
      <c r="Q1166" s="52"/>
    </row>
    <row r="1167" spans="2:17">
      <c r="B1167" s="7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104"/>
      <c r="N1167" s="55"/>
      <c r="O1167" s="55"/>
      <c r="P1167" s="52"/>
      <c r="Q1167" s="52"/>
    </row>
    <row r="1168" spans="2:17">
      <c r="B1168" s="7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104"/>
      <c r="N1168" s="55"/>
      <c r="O1168" s="55"/>
      <c r="P1168" s="52"/>
      <c r="Q1168" s="52"/>
    </row>
    <row r="1169" spans="2:17">
      <c r="B1169" s="7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104"/>
      <c r="N1169" s="55"/>
      <c r="O1169" s="55"/>
      <c r="P1169" s="52"/>
      <c r="Q1169" s="52"/>
    </row>
    <row r="1170" spans="2:17">
      <c r="B1170" s="7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104"/>
      <c r="N1170" s="55"/>
      <c r="O1170" s="55"/>
      <c r="P1170" s="52"/>
      <c r="Q1170" s="52"/>
    </row>
    <row r="1171" spans="2:17">
      <c r="B1171" s="7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104"/>
      <c r="N1171" s="55"/>
      <c r="O1171" s="55"/>
      <c r="P1171" s="52"/>
      <c r="Q1171" s="52"/>
    </row>
    <row r="1172" spans="2:17">
      <c r="B1172" s="7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104"/>
      <c r="N1172" s="55"/>
      <c r="O1172" s="55"/>
      <c r="P1172" s="52"/>
      <c r="Q1172" s="52"/>
    </row>
    <row r="1173" spans="2:17">
      <c r="B1173" s="7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104"/>
      <c r="N1173" s="55"/>
      <c r="O1173" s="55"/>
      <c r="P1173" s="52"/>
      <c r="Q1173" s="52"/>
    </row>
    <row r="1174" spans="2:17">
      <c r="B1174" s="7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104"/>
      <c r="N1174" s="55"/>
      <c r="O1174" s="55"/>
      <c r="P1174" s="52"/>
      <c r="Q1174" s="52"/>
    </row>
    <row r="1175" spans="2:17">
      <c r="B1175" s="7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104"/>
      <c r="N1175" s="55"/>
      <c r="O1175" s="55"/>
      <c r="P1175" s="52"/>
      <c r="Q1175" s="52"/>
    </row>
    <row r="1176" spans="2:17">
      <c r="B1176" s="7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104"/>
      <c r="N1176" s="55"/>
      <c r="O1176" s="55"/>
      <c r="P1176" s="52"/>
      <c r="Q1176" s="52"/>
    </row>
    <row r="1177" spans="2:17">
      <c r="B1177" s="7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104"/>
      <c r="N1177" s="55"/>
      <c r="O1177" s="55"/>
      <c r="P1177" s="52"/>
      <c r="Q1177" s="52"/>
    </row>
    <row r="1178" spans="2:17">
      <c r="B1178" s="7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104"/>
      <c r="N1178" s="55"/>
      <c r="O1178" s="55"/>
      <c r="P1178" s="52"/>
      <c r="Q1178" s="52"/>
    </row>
    <row r="1179" spans="2:17">
      <c r="B1179" s="7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104"/>
      <c r="N1179" s="55"/>
      <c r="O1179" s="55"/>
      <c r="P1179" s="52"/>
      <c r="Q1179" s="52"/>
    </row>
    <row r="1180" spans="2:17">
      <c r="B1180" s="7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104"/>
      <c r="N1180" s="55"/>
      <c r="O1180" s="55"/>
      <c r="P1180" s="52"/>
      <c r="Q1180" s="52"/>
    </row>
    <row r="1181" spans="2:17">
      <c r="B1181" s="7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104"/>
      <c r="N1181" s="55"/>
      <c r="O1181" s="55"/>
      <c r="P1181" s="52"/>
      <c r="Q1181" s="52"/>
    </row>
    <row r="1182" spans="2:17">
      <c r="B1182" s="7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104"/>
      <c r="N1182" s="55"/>
      <c r="O1182" s="55"/>
      <c r="P1182" s="52"/>
      <c r="Q1182" s="52"/>
    </row>
    <row r="1183" spans="2:17">
      <c r="B1183" s="7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104"/>
      <c r="N1183" s="55"/>
      <c r="O1183" s="55"/>
      <c r="P1183" s="52"/>
      <c r="Q1183" s="52"/>
    </row>
    <row r="1184" spans="2:17">
      <c r="B1184" s="7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104"/>
      <c r="N1184" s="55"/>
      <c r="O1184" s="55"/>
      <c r="P1184" s="52"/>
      <c r="Q1184" s="52"/>
    </row>
    <row r="1185" spans="2:17">
      <c r="B1185" s="7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104"/>
      <c r="N1185" s="55"/>
      <c r="O1185" s="55"/>
      <c r="P1185" s="52"/>
      <c r="Q1185" s="52"/>
    </row>
    <row r="1186" spans="2:17">
      <c r="B1186" s="7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104"/>
      <c r="N1186" s="55"/>
      <c r="O1186" s="55"/>
      <c r="P1186" s="52"/>
      <c r="Q1186" s="52"/>
    </row>
    <row r="1187" spans="2:17">
      <c r="B1187" s="7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104"/>
      <c r="N1187" s="55"/>
      <c r="O1187" s="55"/>
      <c r="P1187" s="52"/>
      <c r="Q1187" s="52"/>
    </row>
    <row r="1188" spans="2:17">
      <c r="B1188" s="7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104"/>
      <c r="N1188" s="55"/>
      <c r="O1188" s="55"/>
      <c r="P1188" s="52"/>
      <c r="Q1188" s="52"/>
    </row>
    <row r="1189" spans="2:17">
      <c r="B1189" s="7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104"/>
      <c r="N1189" s="55"/>
      <c r="O1189" s="55"/>
      <c r="P1189" s="52"/>
      <c r="Q1189" s="52"/>
    </row>
    <row r="1190" spans="2:17">
      <c r="B1190" s="7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104"/>
      <c r="N1190" s="55"/>
      <c r="O1190" s="55"/>
      <c r="P1190" s="52"/>
      <c r="Q1190" s="52"/>
    </row>
    <row r="1191" spans="2:17">
      <c r="B1191" s="7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104"/>
      <c r="N1191" s="55"/>
      <c r="O1191" s="55"/>
      <c r="P1191" s="52"/>
      <c r="Q1191" s="52"/>
    </row>
    <row r="1192" spans="2:17">
      <c r="B1192" s="7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104"/>
      <c r="N1192" s="55"/>
      <c r="O1192" s="55"/>
      <c r="P1192" s="52"/>
      <c r="Q1192" s="52"/>
    </row>
    <row r="1193" spans="2:17">
      <c r="B1193" s="7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104"/>
      <c r="N1193" s="55"/>
      <c r="O1193" s="55"/>
      <c r="P1193" s="52"/>
      <c r="Q1193" s="52"/>
    </row>
    <row r="1194" spans="2:17">
      <c r="B1194" s="7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104"/>
      <c r="N1194" s="55"/>
      <c r="O1194" s="55"/>
      <c r="P1194" s="52"/>
      <c r="Q1194" s="52"/>
    </row>
    <row r="1195" spans="2:17">
      <c r="B1195" s="7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104"/>
      <c r="N1195" s="55"/>
      <c r="O1195" s="55"/>
      <c r="P1195" s="52"/>
      <c r="Q1195" s="52"/>
    </row>
    <row r="1196" spans="2:17">
      <c r="B1196" s="7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104"/>
      <c r="N1196" s="55"/>
      <c r="O1196" s="55"/>
      <c r="P1196" s="52"/>
      <c r="Q1196" s="52"/>
    </row>
    <row r="1197" spans="2:17">
      <c r="B1197" s="7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104"/>
      <c r="N1197" s="55"/>
      <c r="O1197" s="55"/>
      <c r="P1197" s="52"/>
      <c r="Q1197" s="52"/>
    </row>
    <row r="1198" spans="2:17">
      <c r="B1198" s="7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104"/>
      <c r="N1198" s="55"/>
      <c r="O1198" s="55"/>
      <c r="P1198" s="52"/>
      <c r="Q1198" s="52"/>
    </row>
    <row r="1199" spans="2:17">
      <c r="B1199" s="7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104"/>
      <c r="N1199" s="55"/>
      <c r="O1199" s="55"/>
      <c r="P1199" s="52"/>
      <c r="Q1199" s="52"/>
    </row>
    <row r="1200" spans="2:17">
      <c r="B1200" s="7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104"/>
      <c r="N1200" s="55"/>
      <c r="O1200" s="55"/>
      <c r="P1200" s="52"/>
      <c r="Q1200" s="52"/>
    </row>
    <row r="1201" spans="2:17">
      <c r="B1201" s="7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104"/>
      <c r="N1201" s="55"/>
      <c r="O1201" s="55"/>
      <c r="P1201" s="52"/>
      <c r="Q1201" s="52"/>
    </row>
    <row r="1202" spans="2:17">
      <c r="B1202" s="7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104"/>
      <c r="N1202" s="55"/>
      <c r="O1202" s="55"/>
      <c r="P1202" s="52"/>
      <c r="Q1202" s="52"/>
    </row>
    <row r="1203" spans="2:17">
      <c r="B1203" s="7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104"/>
      <c r="N1203" s="55"/>
      <c r="O1203" s="55"/>
      <c r="P1203" s="52"/>
      <c r="Q1203" s="52"/>
    </row>
    <row r="1204" spans="2:17">
      <c r="B1204" s="7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104"/>
      <c r="N1204" s="55"/>
      <c r="O1204" s="55"/>
      <c r="P1204" s="52"/>
      <c r="Q1204" s="52"/>
    </row>
    <row r="1205" spans="2:17">
      <c r="B1205" s="7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104"/>
      <c r="N1205" s="55"/>
      <c r="O1205" s="55"/>
      <c r="P1205" s="52"/>
      <c r="Q1205" s="52"/>
    </row>
    <row r="1206" spans="2:17">
      <c r="B1206" s="7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104"/>
      <c r="N1206" s="55"/>
      <c r="O1206" s="55"/>
      <c r="P1206" s="52"/>
      <c r="Q1206" s="52"/>
    </row>
    <row r="1207" spans="2:17">
      <c r="B1207" s="7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104"/>
      <c r="N1207" s="55"/>
      <c r="O1207" s="55"/>
      <c r="P1207" s="52"/>
      <c r="Q1207" s="52"/>
    </row>
    <row r="1208" spans="2:17">
      <c r="B1208" s="7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104"/>
      <c r="N1208" s="55"/>
      <c r="O1208" s="55"/>
      <c r="P1208" s="52"/>
      <c r="Q1208" s="52"/>
    </row>
    <row r="1209" spans="2:17">
      <c r="B1209" s="7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104"/>
      <c r="N1209" s="55"/>
      <c r="O1209" s="55"/>
      <c r="P1209" s="52"/>
      <c r="Q1209" s="52"/>
    </row>
    <row r="1210" spans="2:17">
      <c r="B1210" s="7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104"/>
      <c r="N1210" s="55"/>
      <c r="O1210" s="55"/>
      <c r="P1210" s="52"/>
      <c r="Q1210" s="52"/>
    </row>
    <row r="1211" spans="2:17">
      <c r="B1211" s="7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104"/>
      <c r="N1211" s="55"/>
      <c r="O1211" s="55"/>
      <c r="P1211" s="52"/>
      <c r="Q1211" s="52"/>
    </row>
    <row r="1212" spans="2:17">
      <c r="B1212" s="7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104"/>
      <c r="N1212" s="55"/>
      <c r="O1212" s="55"/>
      <c r="P1212" s="52"/>
      <c r="Q1212" s="52"/>
    </row>
    <row r="1213" spans="2:17">
      <c r="B1213" s="7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104"/>
      <c r="N1213" s="55"/>
      <c r="O1213" s="55"/>
      <c r="P1213" s="52"/>
      <c r="Q1213" s="52"/>
    </row>
    <row r="1214" spans="2:17">
      <c r="B1214" s="7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104"/>
      <c r="N1214" s="55"/>
      <c r="O1214" s="55"/>
      <c r="P1214" s="52"/>
      <c r="Q1214" s="52"/>
    </row>
    <row r="1215" spans="2:17">
      <c r="B1215" s="7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104"/>
      <c r="N1215" s="55"/>
      <c r="O1215" s="55"/>
      <c r="P1215" s="52"/>
      <c r="Q1215" s="52"/>
    </row>
    <row r="1216" spans="2:17">
      <c r="B1216" s="7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104"/>
      <c r="N1216" s="55"/>
      <c r="O1216" s="55"/>
      <c r="P1216" s="52"/>
      <c r="Q1216" s="52"/>
    </row>
    <row r="1217" spans="2:17">
      <c r="B1217" s="7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104"/>
      <c r="N1217" s="55"/>
      <c r="O1217" s="55"/>
      <c r="P1217" s="52"/>
      <c r="Q1217" s="52"/>
    </row>
    <row r="1218" spans="2:17">
      <c r="B1218" s="7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104"/>
      <c r="N1218" s="55"/>
      <c r="O1218" s="55"/>
      <c r="P1218" s="52"/>
      <c r="Q1218" s="52"/>
    </row>
    <row r="1219" spans="2:17">
      <c r="B1219" s="7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104"/>
      <c r="N1219" s="55"/>
      <c r="O1219" s="55"/>
      <c r="P1219" s="52"/>
      <c r="Q1219" s="52"/>
    </row>
    <row r="1220" spans="2:17">
      <c r="B1220" s="7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104"/>
      <c r="N1220" s="55"/>
      <c r="O1220" s="55"/>
      <c r="P1220" s="52"/>
      <c r="Q1220" s="52"/>
    </row>
    <row r="1221" spans="2:17">
      <c r="B1221" s="7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104"/>
      <c r="N1221" s="55"/>
      <c r="O1221" s="55"/>
      <c r="P1221" s="52"/>
      <c r="Q1221" s="52"/>
    </row>
    <row r="1222" spans="2:17">
      <c r="B1222" s="7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104"/>
      <c r="N1222" s="55"/>
      <c r="O1222" s="55"/>
      <c r="P1222" s="52"/>
      <c r="Q1222" s="52"/>
    </row>
    <row r="1223" spans="2:17">
      <c r="B1223" s="7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104"/>
      <c r="N1223" s="55"/>
      <c r="O1223" s="55"/>
      <c r="P1223" s="52"/>
      <c r="Q1223" s="52"/>
    </row>
    <row r="1224" spans="2:17">
      <c r="B1224" s="7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104"/>
      <c r="N1224" s="55"/>
      <c r="O1224" s="55"/>
      <c r="P1224" s="52"/>
      <c r="Q1224" s="52"/>
    </row>
    <row r="1225" spans="2:17">
      <c r="B1225" s="7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104"/>
      <c r="N1225" s="55"/>
      <c r="O1225" s="55"/>
      <c r="P1225" s="52"/>
      <c r="Q1225" s="52"/>
    </row>
    <row r="1226" spans="2:17">
      <c r="B1226" s="7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104"/>
      <c r="N1226" s="55"/>
      <c r="O1226" s="55"/>
      <c r="P1226" s="52"/>
      <c r="Q1226" s="52"/>
    </row>
    <row r="1227" spans="2:17">
      <c r="B1227" s="7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104"/>
      <c r="N1227" s="55"/>
      <c r="O1227" s="55"/>
      <c r="P1227" s="52"/>
      <c r="Q1227" s="52"/>
    </row>
    <row r="1228" spans="2:17">
      <c r="B1228" s="7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104"/>
      <c r="N1228" s="55"/>
      <c r="O1228" s="55"/>
      <c r="P1228" s="52"/>
      <c r="Q1228" s="52"/>
    </row>
    <row r="1229" spans="2:17">
      <c r="B1229" s="7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104"/>
      <c r="N1229" s="55"/>
      <c r="O1229" s="55"/>
      <c r="P1229" s="52"/>
      <c r="Q1229" s="52"/>
    </row>
    <row r="1230" spans="2:17">
      <c r="B1230" s="7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104"/>
      <c r="N1230" s="55"/>
      <c r="O1230" s="55"/>
      <c r="P1230" s="52"/>
      <c r="Q1230" s="52"/>
    </row>
    <row r="1231" spans="2:17">
      <c r="B1231" s="7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104"/>
      <c r="N1231" s="55"/>
      <c r="O1231" s="55"/>
      <c r="P1231" s="52"/>
      <c r="Q1231" s="52"/>
    </row>
    <row r="1232" spans="2:17">
      <c r="B1232" s="7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104"/>
      <c r="N1232" s="55"/>
      <c r="O1232" s="55"/>
      <c r="P1232" s="52"/>
      <c r="Q1232" s="52"/>
    </row>
    <row r="1233" spans="2:17">
      <c r="B1233" s="7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104"/>
      <c r="N1233" s="55"/>
      <c r="O1233" s="55"/>
      <c r="P1233" s="52"/>
      <c r="Q1233" s="52"/>
    </row>
    <row r="1234" spans="2:17">
      <c r="B1234" s="7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104"/>
      <c r="N1234" s="55"/>
      <c r="O1234" s="55"/>
      <c r="P1234" s="52"/>
      <c r="Q1234" s="52"/>
    </row>
    <row r="1235" spans="2:17">
      <c r="B1235" s="7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104"/>
      <c r="N1235" s="55"/>
      <c r="O1235" s="55"/>
      <c r="P1235" s="52"/>
      <c r="Q1235" s="52"/>
    </row>
    <row r="1236" spans="2:17">
      <c r="B1236" s="7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104"/>
      <c r="N1236" s="55"/>
      <c r="O1236" s="55"/>
      <c r="P1236" s="52"/>
      <c r="Q1236" s="52"/>
    </row>
    <row r="1237" spans="2:17">
      <c r="B1237" s="7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104"/>
      <c r="N1237" s="55"/>
      <c r="O1237" s="55"/>
      <c r="P1237" s="52"/>
      <c r="Q1237" s="52"/>
    </row>
    <row r="1238" spans="2:17">
      <c r="B1238" s="7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104"/>
      <c r="N1238" s="55"/>
      <c r="O1238" s="55"/>
      <c r="P1238" s="52"/>
      <c r="Q1238" s="52"/>
    </row>
    <row r="1239" spans="2:17">
      <c r="B1239" s="7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104"/>
      <c r="N1239" s="55"/>
      <c r="O1239" s="55"/>
      <c r="P1239" s="52"/>
      <c r="Q1239" s="52"/>
    </row>
    <row r="1240" spans="2:17">
      <c r="B1240" s="7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104"/>
      <c r="N1240" s="55"/>
      <c r="O1240" s="55"/>
      <c r="P1240" s="52"/>
      <c r="Q1240" s="52"/>
    </row>
    <row r="1241" spans="2:17">
      <c r="B1241" s="7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104"/>
      <c r="N1241" s="55"/>
      <c r="O1241" s="55"/>
      <c r="P1241" s="52"/>
      <c r="Q1241" s="52"/>
    </row>
    <row r="1242" spans="2:17">
      <c r="B1242" s="7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104"/>
      <c r="N1242" s="55"/>
      <c r="O1242" s="55"/>
      <c r="P1242" s="52"/>
      <c r="Q1242" s="52"/>
    </row>
    <row r="1243" spans="2:17">
      <c r="B1243" s="7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104"/>
      <c r="N1243" s="55"/>
      <c r="O1243" s="55"/>
      <c r="P1243" s="52"/>
      <c r="Q1243" s="52"/>
    </row>
    <row r="1244" spans="2:17">
      <c r="B1244" s="7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104"/>
      <c r="N1244" s="55"/>
      <c r="O1244" s="55"/>
      <c r="P1244" s="52"/>
      <c r="Q1244" s="52"/>
    </row>
    <row r="1245" spans="2:17">
      <c r="B1245" s="7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104"/>
      <c r="N1245" s="55"/>
      <c r="O1245" s="55"/>
      <c r="P1245" s="52"/>
      <c r="Q1245" s="52"/>
    </row>
    <row r="1246" spans="2:17">
      <c r="B1246" s="7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104"/>
      <c r="N1246" s="55"/>
      <c r="O1246" s="55"/>
      <c r="P1246" s="52"/>
      <c r="Q1246" s="52"/>
    </row>
    <row r="1247" spans="2:17">
      <c r="B1247" s="7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104"/>
      <c r="N1247" s="55"/>
      <c r="O1247" s="55"/>
      <c r="P1247" s="52"/>
      <c r="Q1247" s="52"/>
    </row>
    <row r="1248" spans="2:17">
      <c r="B1248" s="7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104"/>
      <c r="N1248" s="55"/>
      <c r="O1248" s="55"/>
      <c r="P1248" s="52"/>
      <c r="Q1248" s="52"/>
    </row>
    <row r="1249" spans="2:17">
      <c r="B1249" s="7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104"/>
      <c r="N1249" s="55"/>
      <c r="O1249" s="55"/>
      <c r="P1249" s="52"/>
      <c r="Q1249" s="52"/>
    </row>
    <row r="1250" spans="2:17">
      <c r="B1250" s="7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104"/>
      <c r="N1250" s="55"/>
      <c r="O1250" s="55"/>
      <c r="P1250" s="52"/>
      <c r="Q1250" s="52"/>
    </row>
    <row r="1251" spans="2:17">
      <c r="B1251" s="7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104"/>
      <c r="N1251" s="55"/>
      <c r="O1251" s="55"/>
      <c r="P1251" s="52"/>
      <c r="Q1251" s="52"/>
    </row>
    <row r="1252" spans="2:17">
      <c r="B1252" s="7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104"/>
      <c r="N1252" s="55"/>
      <c r="O1252" s="55"/>
      <c r="P1252" s="52"/>
      <c r="Q1252" s="52"/>
    </row>
    <row r="1253" spans="2:17">
      <c r="B1253" s="7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104"/>
      <c r="N1253" s="55"/>
      <c r="O1253" s="55"/>
      <c r="P1253" s="52"/>
      <c r="Q1253" s="52"/>
    </row>
    <row r="1254" spans="2:17">
      <c r="B1254" s="7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104"/>
      <c r="N1254" s="55"/>
      <c r="O1254" s="55"/>
      <c r="P1254" s="52"/>
      <c r="Q1254" s="52"/>
    </row>
    <row r="1255" spans="2:17">
      <c r="B1255" s="7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104"/>
      <c r="N1255" s="55"/>
      <c r="O1255" s="55"/>
      <c r="P1255" s="52"/>
      <c r="Q1255" s="52"/>
    </row>
    <row r="1256" spans="2:17">
      <c r="B1256" s="7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104"/>
      <c r="N1256" s="55"/>
      <c r="O1256" s="55"/>
      <c r="P1256" s="52"/>
      <c r="Q1256" s="52"/>
    </row>
    <row r="1257" spans="2:17">
      <c r="B1257" s="7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104"/>
      <c r="N1257" s="55"/>
      <c r="O1257" s="55"/>
      <c r="P1257" s="52"/>
      <c r="Q1257" s="52"/>
    </row>
    <row r="1258" spans="2:17">
      <c r="B1258" s="7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104"/>
      <c r="N1258" s="55"/>
      <c r="O1258" s="55"/>
      <c r="P1258" s="52"/>
      <c r="Q1258" s="52"/>
    </row>
    <row r="1259" spans="2:17">
      <c r="B1259" s="7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104"/>
      <c r="N1259" s="55"/>
      <c r="O1259" s="55"/>
      <c r="P1259" s="52"/>
      <c r="Q1259" s="52"/>
    </row>
    <row r="1260" spans="2:17">
      <c r="B1260" s="7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104"/>
      <c r="N1260" s="55"/>
      <c r="O1260" s="55"/>
      <c r="P1260" s="52"/>
      <c r="Q1260" s="52"/>
    </row>
    <row r="1261" spans="2:17">
      <c r="B1261" s="7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104"/>
      <c r="N1261" s="55"/>
      <c r="O1261" s="55"/>
      <c r="P1261" s="52"/>
      <c r="Q1261" s="52"/>
    </row>
    <row r="1262" spans="2:17">
      <c r="B1262" s="7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104"/>
      <c r="N1262" s="55"/>
      <c r="O1262" s="55"/>
      <c r="P1262" s="52"/>
      <c r="Q1262" s="52"/>
    </row>
    <row r="1263" spans="2:17">
      <c r="B1263" s="7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104"/>
      <c r="N1263" s="55"/>
      <c r="O1263" s="55"/>
      <c r="P1263" s="52"/>
      <c r="Q1263" s="52"/>
    </row>
    <row r="1264" spans="2:17">
      <c r="B1264" s="7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104"/>
      <c r="N1264" s="55"/>
      <c r="O1264" s="55"/>
      <c r="P1264" s="52"/>
      <c r="Q1264" s="52"/>
    </row>
    <row r="1265" spans="2:17">
      <c r="B1265" s="7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104"/>
      <c r="N1265" s="55"/>
      <c r="O1265" s="55"/>
      <c r="P1265" s="52"/>
      <c r="Q1265" s="52"/>
    </row>
    <row r="1266" spans="2:17">
      <c r="B1266" s="7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104"/>
      <c r="N1266" s="55"/>
      <c r="O1266" s="55"/>
      <c r="P1266" s="52"/>
      <c r="Q1266" s="52"/>
    </row>
    <row r="1267" spans="2:17">
      <c r="B1267" s="7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104"/>
      <c r="N1267" s="55"/>
      <c r="O1267" s="55"/>
      <c r="P1267" s="52"/>
      <c r="Q1267" s="52"/>
    </row>
    <row r="1268" spans="2:17">
      <c r="B1268" s="7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104"/>
      <c r="N1268" s="55"/>
      <c r="O1268" s="55"/>
      <c r="P1268" s="52"/>
      <c r="Q1268" s="52"/>
    </row>
    <row r="1269" spans="2:17">
      <c r="B1269" s="7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104"/>
      <c r="N1269" s="55"/>
      <c r="O1269" s="55"/>
      <c r="P1269" s="52"/>
      <c r="Q1269" s="52"/>
    </row>
    <row r="1270" spans="2:17">
      <c r="B1270" s="7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104"/>
      <c r="N1270" s="55"/>
      <c r="O1270" s="55"/>
      <c r="P1270" s="52"/>
      <c r="Q1270" s="52"/>
    </row>
    <row r="1271" spans="2:17">
      <c r="B1271" s="7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104"/>
      <c r="N1271" s="55"/>
      <c r="O1271" s="55"/>
      <c r="P1271" s="52"/>
      <c r="Q1271" s="52"/>
    </row>
    <row r="1272" spans="2:17">
      <c r="B1272" s="7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104"/>
      <c r="N1272" s="55"/>
      <c r="O1272" s="55"/>
      <c r="P1272" s="52"/>
      <c r="Q1272" s="52"/>
    </row>
    <row r="1273" spans="2:17">
      <c r="B1273" s="7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104"/>
      <c r="N1273" s="55"/>
      <c r="O1273" s="55"/>
      <c r="P1273" s="52"/>
      <c r="Q1273" s="52"/>
    </row>
    <row r="1274" spans="2:17">
      <c r="B1274" s="7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104"/>
      <c r="N1274" s="55"/>
      <c r="O1274" s="55"/>
      <c r="P1274" s="52"/>
      <c r="Q1274" s="52"/>
    </row>
    <row r="1275" spans="2:17">
      <c r="B1275" s="7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104"/>
      <c r="N1275" s="55"/>
      <c r="O1275" s="55"/>
      <c r="P1275" s="52"/>
      <c r="Q1275" s="52"/>
    </row>
    <row r="1276" spans="2:17">
      <c r="B1276" s="7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104"/>
      <c r="N1276" s="55"/>
      <c r="O1276" s="55"/>
      <c r="P1276" s="52"/>
      <c r="Q1276" s="52"/>
    </row>
    <row r="1277" spans="2:17">
      <c r="B1277" s="7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104"/>
      <c r="N1277" s="55"/>
      <c r="O1277" s="55"/>
      <c r="P1277" s="52"/>
      <c r="Q1277" s="52"/>
    </row>
    <row r="1278" spans="2:17">
      <c r="B1278" s="7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104"/>
      <c r="N1278" s="55"/>
      <c r="O1278" s="55"/>
      <c r="P1278" s="52"/>
      <c r="Q1278" s="52"/>
    </row>
    <row r="1279" spans="2:17">
      <c r="B1279" s="7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104"/>
      <c r="N1279" s="55"/>
      <c r="O1279" s="55"/>
      <c r="P1279" s="52"/>
      <c r="Q1279" s="52"/>
    </row>
    <row r="1280" spans="2:17">
      <c r="B1280" s="7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104"/>
      <c r="N1280" s="55"/>
      <c r="O1280" s="55"/>
      <c r="P1280" s="52"/>
      <c r="Q1280" s="52"/>
    </row>
    <row r="1281" spans="2:17">
      <c r="B1281" s="7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104"/>
      <c r="N1281" s="55"/>
      <c r="O1281" s="55"/>
      <c r="P1281" s="52"/>
      <c r="Q1281" s="52"/>
    </row>
    <row r="1282" spans="2:17">
      <c r="B1282" s="7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104"/>
      <c r="N1282" s="55"/>
      <c r="O1282" s="55"/>
      <c r="P1282" s="52"/>
      <c r="Q1282" s="52"/>
    </row>
    <row r="1283" spans="2:17">
      <c r="B1283" s="7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104"/>
      <c r="N1283" s="55"/>
      <c r="O1283" s="55"/>
      <c r="P1283" s="52"/>
      <c r="Q1283" s="52"/>
    </row>
    <row r="1284" spans="2:17">
      <c r="B1284" s="7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104"/>
      <c r="N1284" s="55"/>
      <c r="O1284" s="55"/>
      <c r="P1284" s="52"/>
      <c r="Q1284" s="52"/>
    </row>
    <row r="1285" spans="2:17">
      <c r="B1285" s="7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104"/>
      <c r="N1285" s="55"/>
      <c r="O1285" s="55"/>
      <c r="P1285" s="52"/>
      <c r="Q1285" s="52"/>
    </row>
    <row r="1286" spans="2:17">
      <c r="B1286" s="7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104"/>
      <c r="N1286" s="55"/>
      <c r="O1286" s="55"/>
      <c r="P1286" s="52"/>
      <c r="Q1286" s="52"/>
    </row>
    <row r="1287" spans="2:17">
      <c r="B1287" s="7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104"/>
      <c r="N1287" s="55"/>
      <c r="O1287" s="55"/>
      <c r="P1287" s="52"/>
      <c r="Q1287" s="52"/>
    </row>
    <row r="1288" spans="2:17">
      <c r="B1288" s="7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104"/>
      <c r="N1288" s="55"/>
      <c r="O1288" s="55"/>
      <c r="P1288" s="52"/>
      <c r="Q1288" s="52"/>
    </row>
    <row r="1289" spans="2:17">
      <c r="B1289" s="7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104"/>
      <c r="N1289" s="55"/>
      <c r="O1289" s="55"/>
      <c r="P1289" s="52"/>
      <c r="Q1289" s="52"/>
    </row>
    <row r="1290" spans="2:17">
      <c r="B1290" s="7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104"/>
      <c r="N1290" s="55"/>
      <c r="O1290" s="55"/>
      <c r="P1290" s="52"/>
      <c r="Q1290" s="52"/>
    </row>
    <row r="1291" spans="2:17">
      <c r="B1291" s="7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104"/>
      <c r="N1291" s="55"/>
      <c r="O1291" s="55"/>
      <c r="P1291" s="52"/>
      <c r="Q1291" s="52"/>
    </row>
    <row r="1292" spans="2:17">
      <c r="B1292" s="7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104"/>
      <c r="N1292" s="55"/>
      <c r="O1292" s="55"/>
      <c r="P1292" s="52"/>
      <c r="Q1292" s="52"/>
    </row>
    <row r="1293" spans="2:17">
      <c r="B1293" s="7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104"/>
      <c r="N1293" s="55"/>
      <c r="O1293" s="55"/>
      <c r="P1293" s="52"/>
      <c r="Q1293" s="52"/>
    </row>
    <row r="1294" spans="2:17">
      <c r="B1294" s="7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104"/>
      <c r="N1294" s="55"/>
      <c r="O1294" s="55"/>
      <c r="P1294" s="52"/>
      <c r="Q1294" s="52"/>
    </row>
    <row r="1295" spans="2:17">
      <c r="B1295" s="7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104"/>
      <c r="N1295" s="55"/>
      <c r="O1295" s="55"/>
      <c r="P1295" s="52"/>
      <c r="Q1295" s="52"/>
    </row>
    <row r="1296" spans="2:17">
      <c r="B1296" s="7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104"/>
      <c r="N1296" s="55"/>
      <c r="O1296" s="55"/>
      <c r="P1296" s="52"/>
      <c r="Q1296" s="52"/>
    </row>
    <row r="1297" spans="2:17">
      <c r="B1297" s="7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104"/>
      <c r="N1297" s="55"/>
      <c r="O1297" s="55"/>
      <c r="P1297" s="52"/>
      <c r="Q1297" s="52"/>
    </row>
    <row r="1298" spans="2:17">
      <c r="B1298" s="7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104"/>
      <c r="N1298" s="55"/>
      <c r="O1298" s="55"/>
      <c r="P1298" s="52"/>
      <c r="Q1298" s="52"/>
    </row>
    <row r="1299" spans="2:17">
      <c r="B1299" s="7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104"/>
      <c r="N1299" s="55"/>
      <c r="O1299" s="55"/>
      <c r="P1299" s="52"/>
      <c r="Q1299" s="52"/>
    </row>
    <row r="1300" spans="2:17">
      <c r="B1300" s="7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104"/>
      <c r="N1300" s="55"/>
      <c r="O1300" s="55"/>
      <c r="P1300" s="52"/>
      <c r="Q1300" s="52"/>
    </row>
    <row r="1301" spans="2:17">
      <c r="B1301" s="7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104"/>
      <c r="N1301" s="55"/>
      <c r="O1301" s="55"/>
      <c r="P1301" s="52"/>
      <c r="Q1301" s="52"/>
    </row>
    <row r="1302" spans="2:17">
      <c r="B1302" s="7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104"/>
      <c r="N1302" s="55"/>
      <c r="O1302" s="55"/>
      <c r="P1302" s="52"/>
      <c r="Q1302" s="52"/>
    </row>
    <row r="1303" spans="2:17">
      <c r="B1303" s="7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104"/>
      <c r="N1303" s="55"/>
      <c r="O1303" s="55"/>
      <c r="P1303" s="52"/>
      <c r="Q1303" s="52"/>
    </row>
    <row r="1304" spans="2:17">
      <c r="B1304" s="7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104"/>
      <c r="N1304" s="55"/>
      <c r="O1304" s="55"/>
      <c r="P1304" s="52"/>
      <c r="Q1304" s="52"/>
    </row>
    <row r="1305" spans="2:17">
      <c r="B1305" s="7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104"/>
      <c r="N1305" s="55"/>
      <c r="O1305" s="55"/>
      <c r="P1305" s="52"/>
      <c r="Q1305" s="52"/>
    </row>
    <row r="1306" spans="2:17">
      <c r="B1306" s="7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104"/>
      <c r="N1306" s="55"/>
      <c r="O1306" s="55"/>
      <c r="P1306" s="52"/>
      <c r="Q1306" s="52"/>
    </row>
    <row r="1307" spans="2:17">
      <c r="B1307" s="7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104"/>
      <c r="N1307" s="55"/>
      <c r="O1307" s="55"/>
      <c r="P1307" s="52"/>
      <c r="Q1307" s="52"/>
    </row>
    <row r="1308" spans="2:17">
      <c r="B1308" s="7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104"/>
      <c r="N1308" s="55"/>
      <c r="O1308" s="55"/>
      <c r="P1308" s="52"/>
      <c r="Q1308" s="52"/>
    </row>
    <row r="1309" spans="2:17">
      <c r="B1309" s="7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104"/>
      <c r="N1309" s="55"/>
      <c r="O1309" s="55"/>
      <c r="P1309" s="52"/>
      <c r="Q1309" s="52"/>
    </row>
    <row r="1310" spans="2:17">
      <c r="B1310" s="7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104"/>
      <c r="N1310" s="55"/>
      <c r="O1310" s="55"/>
      <c r="P1310" s="52"/>
      <c r="Q1310" s="52"/>
    </row>
    <row r="1311" spans="2:17">
      <c r="B1311" s="7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104"/>
      <c r="N1311" s="55"/>
      <c r="O1311" s="55"/>
      <c r="P1311" s="52"/>
      <c r="Q1311" s="52"/>
    </row>
    <row r="1312" spans="2:17">
      <c r="B1312" s="7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104"/>
      <c r="N1312" s="55"/>
      <c r="O1312" s="55"/>
      <c r="P1312" s="52"/>
      <c r="Q1312" s="52"/>
    </row>
    <row r="1313" spans="2:17">
      <c r="B1313" s="7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104"/>
      <c r="N1313" s="55"/>
      <c r="O1313" s="55"/>
      <c r="P1313" s="52"/>
      <c r="Q1313" s="52"/>
    </row>
    <row r="1314" spans="2:17">
      <c r="B1314" s="7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104"/>
      <c r="N1314" s="55"/>
      <c r="O1314" s="55"/>
      <c r="P1314" s="52"/>
      <c r="Q1314" s="52"/>
    </row>
    <row r="1315" spans="2:17">
      <c r="B1315" s="7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104"/>
      <c r="N1315" s="55"/>
      <c r="O1315" s="55"/>
      <c r="P1315" s="52"/>
      <c r="Q1315" s="52"/>
    </row>
    <row r="1316" spans="2:17">
      <c r="B1316" s="7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104"/>
      <c r="N1316" s="55"/>
      <c r="O1316" s="55"/>
      <c r="P1316" s="52"/>
      <c r="Q1316" s="52"/>
    </row>
    <row r="1317" spans="2:17">
      <c r="B1317" s="7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104"/>
      <c r="N1317" s="55"/>
      <c r="O1317" s="55"/>
      <c r="P1317" s="52"/>
      <c r="Q1317" s="52"/>
    </row>
    <row r="1318" spans="2:17">
      <c r="B1318" s="7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104"/>
      <c r="N1318" s="55"/>
      <c r="O1318" s="55"/>
      <c r="P1318" s="52"/>
      <c r="Q1318" s="52"/>
    </row>
    <row r="1319" spans="2:17">
      <c r="B1319" s="7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104"/>
      <c r="N1319" s="55"/>
      <c r="O1319" s="55"/>
      <c r="P1319" s="52"/>
      <c r="Q1319" s="52"/>
    </row>
    <row r="1320" spans="2:17">
      <c r="B1320" s="7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104"/>
      <c r="N1320" s="55"/>
      <c r="O1320" s="55"/>
      <c r="P1320" s="52"/>
      <c r="Q1320" s="52"/>
    </row>
    <row r="1321" spans="2:17">
      <c r="B1321" s="7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104"/>
      <c r="N1321" s="55"/>
      <c r="O1321" s="55"/>
      <c r="P1321" s="52"/>
      <c r="Q1321" s="52"/>
    </row>
    <row r="1322" spans="2:17">
      <c r="B1322" s="7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104"/>
      <c r="N1322" s="55"/>
      <c r="O1322" s="55"/>
      <c r="P1322" s="52"/>
      <c r="Q1322" s="52"/>
    </row>
    <row r="1323" spans="2:17">
      <c r="B1323" s="7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104"/>
      <c r="N1323" s="55"/>
      <c r="O1323" s="55"/>
      <c r="P1323" s="52"/>
      <c r="Q1323" s="52"/>
    </row>
    <row r="1324" spans="2:17">
      <c r="B1324" s="7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104"/>
      <c r="N1324" s="55"/>
      <c r="O1324" s="55"/>
      <c r="P1324" s="52"/>
      <c r="Q1324" s="52"/>
    </row>
    <row r="1325" spans="2:17">
      <c r="B1325" s="7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104"/>
      <c r="N1325" s="55"/>
      <c r="O1325" s="55"/>
      <c r="P1325" s="52"/>
      <c r="Q1325" s="52"/>
    </row>
    <row r="1326" spans="2:17">
      <c r="B1326" s="7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104"/>
      <c r="N1326" s="55"/>
      <c r="O1326" s="55"/>
      <c r="P1326" s="52"/>
      <c r="Q1326" s="52"/>
    </row>
    <row r="1327" spans="2:17">
      <c r="B1327" s="7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104"/>
      <c r="N1327" s="55"/>
      <c r="O1327" s="55"/>
      <c r="P1327" s="52"/>
      <c r="Q1327" s="52"/>
    </row>
    <row r="1328" spans="2:17">
      <c r="B1328" s="7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104"/>
      <c r="N1328" s="55"/>
      <c r="O1328" s="55"/>
      <c r="P1328" s="52"/>
      <c r="Q1328" s="52"/>
    </row>
    <row r="1329" spans="2:17">
      <c r="B1329" s="7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104"/>
      <c r="N1329" s="55"/>
      <c r="O1329" s="55"/>
      <c r="P1329" s="52"/>
      <c r="Q1329" s="52"/>
    </row>
    <row r="1330" spans="2:17">
      <c r="B1330" s="7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104"/>
      <c r="N1330" s="55"/>
      <c r="O1330" s="55"/>
      <c r="P1330" s="52"/>
      <c r="Q1330" s="52"/>
    </row>
    <row r="1331" spans="2:17">
      <c r="B1331" s="7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104"/>
      <c r="N1331" s="55"/>
      <c r="O1331" s="55"/>
      <c r="P1331" s="52"/>
      <c r="Q1331" s="52"/>
    </row>
    <row r="1332" spans="2:17">
      <c r="B1332" s="7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104"/>
      <c r="N1332" s="55"/>
      <c r="O1332" s="55"/>
      <c r="P1332" s="52"/>
      <c r="Q1332" s="52"/>
    </row>
    <row r="1333" spans="2:17">
      <c r="B1333" s="7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104"/>
      <c r="N1333" s="55"/>
      <c r="O1333" s="55"/>
      <c r="P1333" s="52"/>
      <c r="Q1333" s="52"/>
    </row>
    <row r="1334" spans="2:17">
      <c r="B1334" s="7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104"/>
      <c r="N1334" s="55"/>
      <c r="O1334" s="55"/>
      <c r="P1334" s="52"/>
      <c r="Q1334" s="52"/>
    </row>
    <row r="1335" spans="2:17">
      <c r="B1335" s="7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104"/>
      <c r="N1335" s="55"/>
      <c r="O1335" s="55"/>
      <c r="P1335" s="52"/>
      <c r="Q1335" s="52"/>
    </row>
    <row r="1336" spans="2:17">
      <c r="B1336" s="7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104"/>
      <c r="N1336" s="55"/>
      <c r="O1336" s="55"/>
      <c r="P1336" s="52"/>
      <c r="Q1336" s="52"/>
    </row>
    <row r="1337" spans="2:17">
      <c r="B1337" s="7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104"/>
      <c r="N1337" s="55"/>
      <c r="O1337" s="55"/>
      <c r="P1337" s="52"/>
      <c r="Q1337" s="52"/>
    </row>
    <row r="1338" spans="2:17">
      <c r="B1338" s="7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104"/>
      <c r="N1338" s="55"/>
      <c r="O1338" s="55"/>
      <c r="P1338" s="52"/>
      <c r="Q1338" s="52"/>
    </row>
    <row r="1339" spans="2:17">
      <c r="B1339" s="7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104"/>
      <c r="N1339" s="55"/>
      <c r="O1339" s="55"/>
      <c r="P1339" s="52"/>
      <c r="Q1339" s="52"/>
    </row>
    <row r="1340" spans="2:17">
      <c r="B1340" s="7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104"/>
      <c r="N1340" s="55"/>
      <c r="O1340" s="55"/>
      <c r="P1340" s="52"/>
      <c r="Q1340" s="52"/>
    </row>
    <row r="1341" spans="2:17">
      <c r="B1341" s="7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104"/>
      <c r="N1341" s="55"/>
      <c r="O1341" s="55"/>
      <c r="P1341" s="52"/>
      <c r="Q1341" s="52"/>
    </row>
    <row r="1342" spans="2:17">
      <c r="B1342" s="7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104"/>
      <c r="N1342" s="55"/>
      <c r="O1342" s="55"/>
      <c r="P1342" s="52"/>
      <c r="Q1342" s="52"/>
    </row>
    <row r="1343" spans="2:17">
      <c r="B1343" s="7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104"/>
      <c r="N1343" s="55"/>
      <c r="O1343" s="55"/>
      <c r="P1343" s="52"/>
      <c r="Q1343" s="52"/>
    </row>
    <row r="1344" spans="2:17">
      <c r="B1344" s="7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104"/>
      <c r="N1344" s="55"/>
      <c r="O1344" s="55"/>
      <c r="P1344" s="52"/>
      <c r="Q1344" s="52"/>
    </row>
    <row r="1345" spans="2:17">
      <c r="B1345" s="7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104"/>
      <c r="N1345" s="55"/>
      <c r="O1345" s="55"/>
      <c r="P1345" s="52"/>
      <c r="Q1345" s="52"/>
    </row>
    <row r="1346" spans="2:17">
      <c r="B1346" s="7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104"/>
      <c r="N1346" s="55"/>
      <c r="O1346" s="55"/>
      <c r="P1346" s="52"/>
      <c r="Q1346" s="52"/>
    </row>
    <row r="1347" spans="2:17">
      <c r="B1347" s="7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104"/>
      <c r="N1347" s="55"/>
      <c r="O1347" s="55"/>
      <c r="P1347" s="52"/>
      <c r="Q1347" s="52"/>
    </row>
    <row r="1348" spans="2:17">
      <c r="B1348" s="7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104"/>
      <c r="N1348" s="55"/>
      <c r="O1348" s="55"/>
      <c r="P1348" s="52"/>
      <c r="Q1348" s="52"/>
    </row>
    <row r="1349" spans="2:17">
      <c r="B1349" s="7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104"/>
      <c r="N1349" s="55"/>
      <c r="O1349" s="55"/>
      <c r="P1349" s="52"/>
      <c r="Q1349" s="52"/>
    </row>
    <row r="1350" spans="2:17">
      <c r="B1350" s="7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104"/>
      <c r="N1350" s="55"/>
      <c r="O1350" s="55"/>
      <c r="P1350" s="52"/>
      <c r="Q1350" s="52"/>
    </row>
    <row r="1351" spans="2:17">
      <c r="B1351" s="7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104"/>
      <c r="N1351" s="55"/>
      <c r="O1351" s="55"/>
      <c r="P1351" s="52"/>
      <c r="Q1351" s="52"/>
    </row>
    <row r="1352" spans="2:17">
      <c r="B1352" s="7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104"/>
      <c r="N1352" s="55"/>
      <c r="O1352" s="55"/>
      <c r="P1352" s="52"/>
      <c r="Q1352" s="52"/>
    </row>
    <row r="1353" spans="2:17">
      <c r="B1353" s="7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104"/>
      <c r="N1353" s="55"/>
      <c r="O1353" s="55"/>
      <c r="P1353" s="52"/>
      <c r="Q1353" s="52"/>
    </row>
    <row r="1354" spans="2:17">
      <c r="B1354" s="7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104"/>
      <c r="N1354" s="55"/>
      <c r="O1354" s="55"/>
      <c r="P1354" s="52"/>
      <c r="Q1354" s="52"/>
    </row>
    <row r="1355" spans="2:17">
      <c r="B1355" s="7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104"/>
      <c r="N1355" s="55"/>
      <c r="O1355" s="55"/>
      <c r="P1355" s="52"/>
      <c r="Q1355" s="52"/>
    </row>
    <row r="1356" spans="2:17">
      <c r="B1356" s="7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104"/>
      <c r="N1356" s="55"/>
      <c r="O1356" s="55"/>
      <c r="P1356" s="52"/>
      <c r="Q1356" s="52"/>
    </row>
    <row r="1357" spans="2:17">
      <c r="B1357" s="7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104"/>
      <c r="N1357" s="55"/>
      <c r="O1357" s="55"/>
      <c r="P1357" s="52"/>
      <c r="Q1357" s="52"/>
    </row>
    <row r="1358" spans="2:17">
      <c r="B1358" s="7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104"/>
      <c r="N1358" s="55"/>
      <c r="O1358" s="55"/>
      <c r="P1358" s="52"/>
      <c r="Q1358" s="52"/>
    </row>
    <row r="1359" spans="2:17">
      <c r="B1359" s="7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104"/>
      <c r="N1359" s="55"/>
      <c r="O1359" s="55"/>
      <c r="P1359" s="52"/>
      <c r="Q1359" s="52"/>
    </row>
    <row r="1360" spans="2:17">
      <c r="B1360" s="7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104"/>
      <c r="N1360" s="55"/>
      <c r="O1360" s="55"/>
      <c r="P1360" s="52"/>
      <c r="Q1360" s="52"/>
    </row>
    <row r="1361" spans="2:17">
      <c r="B1361" s="7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104"/>
      <c r="N1361" s="55"/>
      <c r="O1361" s="55"/>
      <c r="P1361" s="52"/>
      <c r="Q1361" s="52"/>
    </row>
    <row r="1362" spans="2:17">
      <c r="B1362" s="7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104"/>
      <c r="N1362" s="55"/>
      <c r="O1362" s="55"/>
      <c r="P1362" s="52"/>
      <c r="Q1362" s="52"/>
    </row>
    <row r="1363" spans="2:17">
      <c r="B1363" s="7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104"/>
      <c r="N1363" s="55"/>
      <c r="O1363" s="55"/>
      <c r="P1363" s="52"/>
      <c r="Q1363" s="52"/>
    </row>
    <row r="1364" spans="2:17">
      <c r="B1364" s="7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104"/>
      <c r="N1364" s="55"/>
      <c r="O1364" s="55"/>
      <c r="P1364" s="52"/>
      <c r="Q1364" s="52"/>
    </row>
    <row r="1365" spans="2:17">
      <c r="B1365" s="7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104"/>
      <c r="N1365" s="55"/>
      <c r="O1365" s="55"/>
      <c r="P1365" s="52"/>
      <c r="Q1365" s="52"/>
    </row>
    <row r="1366" spans="2:17">
      <c r="B1366" s="7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104"/>
      <c r="N1366" s="55"/>
      <c r="O1366" s="55"/>
      <c r="P1366" s="52"/>
      <c r="Q1366" s="52"/>
    </row>
    <row r="1367" spans="2:17">
      <c r="B1367" s="7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104"/>
      <c r="N1367" s="55"/>
      <c r="O1367" s="55"/>
      <c r="P1367" s="52"/>
      <c r="Q1367" s="52"/>
    </row>
    <row r="1368" spans="2:17">
      <c r="B1368" s="7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104"/>
      <c r="N1368" s="55"/>
      <c r="O1368" s="55"/>
      <c r="P1368" s="52"/>
      <c r="Q1368" s="52"/>
    </row>
    <row r="1369" spans="2:17">
      <c r="B1369" s="7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104"/>
      <c r="N1369" s="55"/>
      <c r="O1369" s="55"/>
      <c r="P1369" s="52"/>
      <c r="Q1369" s="52"/>
    </row>
    <row r="1370" spans="2:17">
      <c r="B1370" s="7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104"/>
      <c r="N1370" s="55"/>
      <c r="O1370" s="55"/>
      <c r="P1370" s="52"/>
      <c r="Q1370" s="52"/>
    </row>
    <row r="1371" spans="2:17">
      <c r="B1371" s="7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104"/>
      <c r="N1371" s="55"/>
      <c r="O1371" s="55"/>
      <c r="P1371" s="52"/>
      <c r="Q1371" s="52"/>
    </row>
    <row r="1372" spans="2:17">
      <c r="B1372" s="7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104"/>
      <c r="N1372" s="55"/>
      <c r="O1372" s="55"/>
      <c r="P1372" s="52"/>
      <c r="Q1372" s="52"/>
    </row>
    <row r="1373" spans="2:17">
      <c r="B1373" s="7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104"/>
      <c r="N1373" s="55"/>
      <c r="O1373" s="55"/>
      <c r="P1373" s="52"/>
      <c r="Q1373" s="52"/>
    </row>
    <row r="1374" spans="2:17">
      <c r="B1374" s="7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104"/>
      <c r="N1374" s="55"/>
      <c r="O1374" s="55"/>
      <c r="P1374" s="52"/>
      <c r="Q1374" s="52"/>
    </row>
    <row r="1375" spans="2:17">
      <c r="B1375" s="7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104"/>
      <c r="N1375" s="55"/>
      <c r="O1375" s="55"/>
      <c r="P1375" s="52"/>
      <c r="Q1375" s="52"/>
    </row>
    <row r="1376" spans="2:17">
      <c r="B1376" s="7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104"/>
      <c r="N1376" s="55"/>
      <c r="O1376" s="55"/>
      <c r="P1376" s="52"/>
      <c r="Q1376" s="52"/>
    </row>
    <row r="1377" spans="2:17">
      <c r="B1377" s="7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104"/>
      <c r="N1377" s="55"/>
      <c r="O1377" s="55"/>
      <c r="P1377" s="52"/>
      <c r="Q1377" s="52"/>
    </row>
    <row r="1378" spans="2:17">
      <c r="B1378" s="7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104"/>
      <c r="N1378" s="55"/>
      <c r="O1378" s="55"/>
      <c r="P1378" s="52"/>
      <c r="Q1378" s="52"/>
    </row>
    <row r="1379" spans="2:17">
      <c r="B1379" s="7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104"/>
      <c r="N1379" s="55"/>
      <c r="O1379" s="55"/>
      <c r="P1379" s="52"/>
      <c r="Q1379" s="52"/>
    </row>
    <row r="1380" spans="2:17">
      <c r="B1380" s="7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104"/>
      <c r="N1380" s="55"/>
      <c r="O1380" s="55"/>
      <c r="P1380" s="52"/>
      <c r="Q1380" s="52"/>
    </row>
    <row r="1381" spans="2:17">
      <c r="B1381" s="7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104"/>
      <c r="N1381" s="55"/>
      <c r="O1381" s="55"/>
      <c r="P1381" s="52"/>
      <c r="Q1381" s="52"/>
    </row>
    <row r="1382" spans="2:17">
      <c r="B1382" s="7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104"/>
      <c r="N1382" s="55"/>
      <c r="O1382" s="55"/>
      <c r="P1382" s="52"/>
      <c r="Q1382" s="52"/>
    </row>
    <row r="1383" spans="2:17">
      <c r="B1383" s="7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104"/>
      <c r="N1383" s="55"/>
      <c r="O1383" s="55"/>
      <c r="P1383" s="52"/>
      <c r="Q1383" s="52"/>
    </row>
    <row r="1384" spans="2:17">
      <c r="B1384" s="7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104"/>
      <c r="N1384" s="55"/>
      <c r="O1384" s="55"/>
      <c r="P1384" s="52"/>
      <c r="Q1384" s="52"/>
    </row>
    <row r="1385" spans="2:17">
      <c r="B1385" s="7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104"/>
      <c r="N1385" s="55"/>
      <c r="O1385" s="55"/>
      <c r="P1385" s="52"/>
      <c r="Q1385" s="52"/>
    </row>
    <row r="1386" spans="2:17">
      <c r="B1386" s="7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104"/>
      <c r="N1386" s="55"/>
      <c r="O1386" s="55"/>
      <c r="P1386" s="52"/>
      <c r="Q1386" s="52"/>
    </row>
    <row r="1387" spans="2:17">
      <c r="B1387" s="7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104"/>
      <c r="N1387" s="55"/>
      <c r="O1387" s="55"/>
      <c r="P1387" s="52"/>
      <c r="Q1387" s="52"/>
    </row>
    <row r="1388" spans="2:17">
      <c r="B1388" s="7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104"/>
      <c r="N1388" s="55"/>
      <c r="O1388" s="55"/>
      <c r="P1388" s="52"/>
      <c r="Q1388" s="52"/>
    </row>
    <row r="1389" spans="2:17">
      <c r="B1389" s="7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104"/>
      <c r="N1389" s="55"/>
      <c r="O1389" s="55"/>
      <c r="P1389" s="52"/>
      <c r="Q1389" s="52"/>
    </row>
    <row r="1390" spans="2:17">
      <c r="B1390" s="7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104"/>
      <c r="N1390" s="55"/>
      <c r="O1390" s="55"/>
      <c r="P1390" s="52"/>
      <c r="Q1390" s="52"/>
    </row>
    <row r="1391" spans="2:17">
      <c r="B1391" s="7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104"/>
      <c r="N1391" s="55"/>
      <c r="O1391" s="55"/>
      <c r="P1391" s="52"/>
      <c r="Q1391" s="52"/>
    </row>
    <row r="1392" spans="2:17">
      <c r="B1392" s="7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104"/>
      <c r="N1392" s="55"/>
      <c r="O1392" s="55"/>
      <c r="P1392" s="52"/>
      <c r="Q1392" s="52"/>
    </row>
    <row r="1393" spans="2:17">
      <c r="B1393" s="7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104"/>
      <c r="N1393" s="55"/>
      <c r="O1393" s="55"/>
      <c r="P1393" s="52"/>
      <c r="Q1393" s="52"/>
    </row>
    <row r="1394" spans="2:17">
      <c r="B1394" s="7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104"/>
      <c r="N1394" s="55"/>
      <c r="O1394" s="55"/>
      <c r="P1394" s="52"/>
      <c r="Q1394" s="52"/>
    </row>
    <row r="1395" spans="2:17">
      <c r="B1395" s="7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104"/>
      <c r="N1395" s="55"/>
      <c r="O1395" s="55"/>
      <c r="P1395" s="52"/>
      <c r="Q1395" s="52"/>
    </row>
    <row r="1396" spans="2:17">
      <c r="B1396" s="7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104"/>
      <c r="N1396" s="55"/>
      <c r="O1396" s="55"/>
      <c r="P1396" s="52"/>
      <c r="Q1396" s="52"/>
    </row>
    <row r="1397" spans="2:17">
      <c r="B1397" s="7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104"/>
      <c r="N1397" s="55"/>
      <c r="O1397" s="55"/>
      <c r="P1397" s="52"/>
      <c r="Q1397" s="52"/>
    </row>
    <row r="1398" spans="2:17">
      <c r="B1398" s="7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104"/>
      <c r="N1398" s="55"/>
      <c r="O1398" s="55"/>
      <c r="P1398" s="52"/>
      <c r="Q1398" s="52"/>
    </row>
    <row r="1399" spans="2:17">
      <c r="B1399" s="7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104"/>
      <c r="N1399" s="55"/>
      <c r="O1399" s="55"/>
      <c r="P1399" s="52"/>
      <c r="Q1399" s="52"/>
    </row>
    <row r="1400" spans="2:17">
      <c r="B1400" s="7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104"/>
      <c r="N1400" s="55"/>
      <c r="O1400" s="55"/>
      <c r="P1400" s="52"/>
      <c r="Q1400" s="52"/>
    </row>
    <row r="1401" spans="2:17">
      <c r="B1401" s="7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104"/>
      <c r="N1401" s="55"/>
      <c r="O1401" s="55"/>
      <c r="P1401" s="52"/>
      <c r="Q1401" s="52"/>
    </row>
    <row r="1402" spans="2:17">
      <c r="B1402" s="7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104"/>
      <c r="N1402" s="55"/>
      <c r="O1402" s="55"/>
      <c r="P1402" s="52"/>
      <c r="Q1402" s="52"/>
    </row>
    <row r="1403" spans="2:17">
      <c r="B1403" s="7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104"/>
      <c r="N1403" s="55"/>
      <c r="O1403" s="55"/>
      <c r="P1403" s="52"/>
      <c r="Q1403" s="52"/>
    </row>
    <row r="1404" spans="2:17">
      <c r="B1404" s="7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104"/>
      <c r="N1404" s="55"/>
      <c r="O1404" s="55"/>
      <c r="P1404" s="52"/>
      <c r="Q1404" s="52"/>
    </row>
    <row r="1405" spans="2:17">
      <c r="B1405" s="7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104"/>
      <c r="N1405" s="55"/>
      <c r="O1405" s="55"/>
      <c r="P1405" s="52"/>
      <c r="Q1405" s="52"/>
    </row>
    <row r="1406" spans="2:17">
      <c r="B1406" s="7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104"/>
      <c r="N1406" s="55"/>
      <c r="O1406" s="55"/>
      <c r="P1406" s="52"/>
      <c r="Q1406" s="52"/>
    </row>
    <row r="1407" spans="2:17">
      <c r="B1407" s="7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104"/>
      <c r="N1407" s="55"/>
      <c r="O1407" s="55"/>
      <c r="P1407" s="52"/>
      <c r="Q1407" s="52"/>
    </row>
    <row r="1408" spans="2:17">
      <c r="B1408" s="7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104"/>
      <c r="N1408" s="55"/>
      <c r="O1408" s="55"/>
      <c r="P1408" s="52"/>
      <c r="Q1408" s="52"/>
    </row>
    <row r="1409" spans="2:17">
      <c r="B1409" s="7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104"/>
      <c r="N1409" s="55"/>
      <c r="O1409" s="55"/>
      <c r="P1409" s="52"/>
      <c r="Q1409" s="52"/>
    </row>
    <row r="1410" spans="2:17">
      <c r="B1410" s="7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104"/>
      <c r="N1410" s="55"/>
      <c r="O1410" s="55"/>
      <c r="P1410" s="52"/>
      <c r="Q1410" s="52"/>
    </row>
    <row r="1411" spans="2:17">
      <c r="B1411" s="7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104"/>
      <c r="N1411" s="55"/>
      <c r="O1411" s="55"/>
      <c r="P1411" s="52"/>
      <c r="Q1411" s="52"/>
    </row>
    <row r="1412" spans="2:17">
      <c r="B1412" s="7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104"/>
      <c r="N1412" s="55"/>
      <c r="O1412" s="55"/>
      <c r="P1412" s="52"/>
      <c r="Q1412" s="52"/>
    </row>
    <row r="1413" spans="2:17">
      <c r="B1413" s="7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104"/>
      <c r="N1413" s="55"/>
      <c r="O1413" s="55"/>
      <c r="P1413" s="52"/>
      <c r="Q1413" s="52"/>
    </row>
    <row r="1414" spans="2:17">
      <c r="B1414" s="7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104"/>
      <c r="N1414" s="55"/>
      <c r="O1414" s="55"/>
      <c r="P1414" s="52"/>
      <c r="Q1414" s="52"/>
    </row>
    <row r="1415" spans="2:17">
      <c r="B1415" s="7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104"/>
      <c r="N1415" s="55"/>
      <c r="O1415" s="55"/>
      <c r="P1415" s="52"/>
      <c r="Q1415" s="52"/>
    </row>
    <row r="1416" spans="2:17">
      <c r="B1416" s="7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104"/>
      <c r="N1416" s="55"/>
      <c r="O1416" s="55"/>
      <c r="P1416" s="52"/>
      <c r="Q1416" s="52"/>
    </row>
    <row r="1417" spans="2:17">
      <c r="B1417" s="7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104"/>
      <c r="N1417" s="55"/>
      <c r="O1417" s="55"/>
      <c r="P1417" s="52"/>
      <c r="Q1417" s="52"/>
    </row>
    <row r="1418" spans="2:17">
      <c r="B1418" s="7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104"/>
      <c r="N1418" s="55"/>
      <c r="O1418" s="55"/>
      <c r="P1418" s="52"/>
      <c r="Q1418" s="52"/>
    </row>
    <row r="1419" spans="2:17">
      <c r="B1419" s="7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104"/>
      <c r="N1419" s="55"/>
      <c r="O1419" s="55"/>
      <c r="P1419" s="52"/>
      <c r="Q1419" s="52"/>
    </row>
    <row r="1420" spans="2:17">
      <c r="B1420" s="7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104"/>
      <c r="N1420" s="55"/>
      <c r="O1420" s="55"/>
      <c r="P1420" s="52"/>
      <c r="Q1420" s="52"/>
    </row>
    <row r="1421" spans="2:17">
      <c r="B1421" s="7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104"/>
      <c r="N1421" s="55"/>
      <c r="O1421" s="55"/>
      <c r="P1421" s="52"/>
      <c r="Q1421" s="52"/>
    </row>
    <row r="1422" spans="2:17">
      <c r="B1422" s="7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104"/>
      <c r="N1422" s="55"/>
      <c r="O1422" s="55"/>
      <c r="P1422" s="52"/>
      <c r="Q1422" s="52"/>
    </row>
    <row r="1423" spans="2:17">
      <c r="B1423" s="7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104"/>
      <c r="N1423" s="55"/>
      <c r="O1423" s="55"/>
      <c r="P1423" s="52"/>
      <c r="Q1423" s="52"/>
    </row>
    <row r="1424" spans="2:17">
      <c r="B1424" s="7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104"/>
      <c r="N1424" s="55"/>
      <c r="O1424" s="55"/>
      <c r="P1424" s="52"/>
      <c r="Q1424" s="52"/>
    </row>
    <row r="1425" spans="2:17">
      <c r="B1425" s="7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104"/>
      <c r="N1425" s="55"/>
      <c r="O1425" s="55"/>
      <c r="P1425" s="52"/>
      <c r="Q1425" s="52"/>
    </row>
    <row r="1426" spans="2:17">
      <c r="B1426" s="7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104"/>
      <c r="N1426" s="55"/>
      <c r="O1426" s="55"/>
      <c r="P1426" s="52"/>
      <c r="Q1426" s="52"/>
    </row>
    <row r="1427" spans="2:17">
      <c r="B1427" s="7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104"/>
      <c r="N1427" s="55"/>
      <c r="O1427" s="55"/>
      <c r="P1427" s="52"/>
      <c r="Q1427" s="52"/>
    </row>
    <row r="1428" spans="2:17">
      <c r="B1428" s="7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104"/>
      <c r="N1428" s="55"/>
      <c r="O1428" s="55"/>
      <c r="P1428" s="52"/>
      <c r="Q1428" s="52"/>
    </row>
    <row r="1429" spans="2:17">
      <c r="B1429" s="7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104"/>
      <c r="N1429" s="55"/>
      <c r="O1429" s="55"/>
      <c r="P1429" s="52"/>
      <c r="Q1429" s="52"/>
    </row>
    <row r="1430" spans="2:17">
      <c r="B1430" s="7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104"/>
      <c r="N1430" s="55"/>
      <c r="O1430" s="55"/>
      <c r="P1430" s="52"/>
      <c r="Q1430" s="52"/>
    </row>
    <row r="1431" spans="2:17">
      <c r="B1431" s="7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104"/>
      <c r="N1431" s="55"/>
      <c r="O1431" s="55"/>
      <c r="P1431" s="52"/>
      <c r="Q1431" s="52"/>
    </row>
    <row r="1432" spans="2:17">
      <c r="B1432" s="7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104"/>
      <c r="N1432" s="55"/>
      <c r="O1432" s="55"/>
      <c r="P1432" s="52"/>
      <c r="Q1432" s="52"/>
    </row>
    <row r="1433" spans="2:17">
      <c r="B1433" s="7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104"/>
      <c r="N1433" s="55"/>
      <c r="O1433" s="55"/>
      <c r="P1433" s="52"/>
      <c r="Q1433" s="52"/>
    </row>
    <row r="1434" spans="2:17">
      <c r="B1434" s="7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104"/>
      <c r="N1434" s="55"/>
      <c r="O1434" s="55"/>
      <c r="P1434" s="52"/>
      <c r="Q1434" s="52"/>
    </row>
    <row r="1435" spans="2:17">
      <c r="B1435" s="7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104"/>
      <c r="N1435" s="55"/>
      <c r="O1435" s="55"/>
      <c r="P1435" s="52"/>
      <c r="Q1435" s="52"/>
    </row>
    <row r="1436" spans="2:17">
      <c r="B1436" s="7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104"/>
      <c r="N1436" s="55"/>
      <c r="O1436" s="55"/>
      <c r="P1436" s="52"/>
      <c r="Q1436" s="52"/>
    </row>
    <row r="1437" spans="2:17">
      <c r="B1437" s="7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104"/>
      <c r="N1437" s="55"/>
      <c r="O1437" s="55"/>
      <c r="P1437" s="52"/>
      <c r="Q1437" s="52"/>
    </row>
    <row r="1438" spans="2:17">
      <c r="B1438" s="7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104"/>
      <c r="N1438" s="55"/>
      <c r="O1438" s="55"/>
      <c r="P1438" s="52"/>
      <c r="Q1438" s="52"/>
    </row>
    <row r="1439" spans="2:17">
      <c r="B1439" s="7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104"/>
      <c r="N1439" s="55"/>
      <c r="O1439" s="55"/>
      <c r="P1439" s="52"/>
      <c r="Q1439" s="52"/>
    </row>
    <row r="1440" spans="2:17">
      <c r="B1440" s="7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104"/>
      <c r="N1440" s="55"/>
      <c r="O1440" s="55"/>
      <c r="P1440" s="52"/>
      <c r="Q1440" s="52"/>
    </row>
    <row r="1441" spans="2:17">
      <c r="B1441" s="7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104"/>
      <c r="N1441" s="55"/>
      <c r="O1441" s="55"/>
      <c r="P1441" s="52"/>
      <c r="Q1441" s="52"/>
    </row>
    <row r="1442" spans="2:17">
      <c r="B1442" s="7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104"/>
      <c r="N1442" s="55"/>
      <c r="O1442" s="55"/>
      <c r="P1442" s="52"/>
      <c r="Q1442" s="52"/>
    </row>
    <row r="1443" spans="2:17">
      <c r="B1443" s="7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104"/>
      <c r="N1443" s="55"/>
      <c r="O1443" s="55"/>
      <c r="P1443" s="52"/>
      <c r="Q1443" s="52"/>
    </row>
    <row r="1444" spans="2:17">
      <c r="B1444" s="7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104"/>
      <c r="N1444" s="55"/>
      <c r="O1444" s="55"/>
      <c r="P1444" s="52"/>
      <c r="Q1444" s="52"/>
    </row>
    <row r="1445" spans="2:17">
      <c r="B1445" s="7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104"/>
      <c r="N1445" s="55"/>
      <c r="O1445" s="55"/>
      <c r="P1445" s="52"/>
      <c r="Q1445" s="52"/>
    </row>
    <row r="1446" spans="2:17">
      <c r="B1446" s="7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104"/>
      <c r="N1446" s="55"/>
      <c r="O1446" s="55"/>
      <c r="P1446" s="52"/>
      <c r="Q1446" s="52"/>
    </row>
    <row r="1447" spans="2:17">
      <c r="B1447" s="7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104"/>
      <c r="N1447" s="55"/>
      <c r="O1447" s="55"/>
      <c r="P1447" s="52"/>
      <c r="Q1447" s="52"/>
    </row>
    <row r="1448" spans="2:17">
      <c r="B1448" s="7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104"/>
      <c r="N1448" s="55"/>
      <c r="O1448" s="55"/>
      <c r="P1448" s="52"/>
      <c r="Q1448" s="52"/>
    </row>
    <row r="1449" spans="2:17">
      <c r="B1449" s="7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104"/>
      <c r="N1449" s="55"/>
      <c r="O1449" s="55"/>
      <c r="P1449" s="52"/>
      <c r="Q1449" s="52"/>
    </row>
    <row r="1450" spans="2:17">
      <c r="B1450" s="7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104"/>
      <c r="N1450" s="55"/>
      <c r="O1450" s="55"/>
      <c r="P1450" s="52"/>
      <c r="Q1450" s="52"/>
    </row>
    <row r="1451" spans="2:17">
      <c r="B1451" s="7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104"/>
      <c r="N1451" s="55"/>
      <c r="O1451" s="55"/>
      <c r="P1451" s="52"/>
      <c r="Q1451" s="52"/>
    </row>
    <row r="1452" spans="2:17">
      <c r="B1452" s="7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104"/>
      <c r="N1452" s="55"/>
      <c r="O1452" s="55"/>
      <c r="P1452" s="52"/>
      <c r="Q1452" s="52"/>
    </row>
    <row r="1453" spans="2:17">
      <c r="B1453" s="7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104"/>
      <c r="N1453" s="55"/>
      <c r="O1453" s="55"/>
      <c r="P1453" s="52"/>
      <c r="Q1453" s="52"/>
    </row>
    <row r="1454" spans="2:17">
      <c r="B1454" s="7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104"/>
      <c r="N1454" s="55"/>
      <c r="O1454" s="55"/>
      <c r="P1454" s="52"/>
      <c r="Q1454" s="52"/>
    </row>
    <row r="1455" spans="2:17">
      <c r="B1455" s="7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104"/>
      <c r="N1455" s="55"/>
      <c r="O1455" s="55"/>
      <c r="P1455" s="52"/>
      <c r="Q1455" s="52"/>
    </row>
    <row r="1456" spans="2:17">
      <c r="B1456" s="7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104"/>
      <c r="N1456" s="55"/>
      <c r="O1456" s="55"/>
      <c r="P1456" s="52"/>
      <c r="Q1456" s="52"/>
    </row>
    <row r="1457" spans="2:17">
      <c r="B1457" s="7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104"/>
      <c r="N1457" s="55"/>
      <c r="O1457" s="55"/>
      <c r="P1457" s="52"/>
      <c r="Q1457" s="52"/>
    </row>
    <row r="1458" spans="2:17">
      <c r="B1458" s="7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104"/>
      <c r="N1458" s="55"/>
      <c r="O1458" s="55"/>
      <c r="P1458" s="52"/>
      <c r="Q1458" s="52"/>
    </row>
    <row r="1459" spans="2:17">
      <c r="B1459" s="7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104"/>
      <c r="N1459" s="55"/>
      <c r="O1459" s="55"/>
      <c r="P1459" s="52"/>
      <c r="Q1459" s="52"/>
    </row>
    <row r="1460" spans="2:17">
      <c r="B1460" s="7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104"/>
      <c r="N1460" s="55"/>
      <c r="O1460" s="55"/>
      <c r="P1460" s="52"/>
      <c r="Q1460" s="52"/>
    </row>
    <row r="1461" spans="2:17">
      <c r="B1461" s="7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104"/>
      <c r="N1461" s="55"/>
      <c r="O1461" s="55"/>
      <c r="P1461" s="52"/>
      <c r="Q1461" s="52"/>
    </row>
    <row r="1462" spans="2:17">
      <c r="B1462" s="7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104"/>
      <c r="N1462" s="55"/>
      <c r="O1462" s="55"/>
      <c r="P1462" s="52"/>
      <c r="Q1462" s="52"/>
    </row>
    <row r="1463" spans="2:17">
      <c r="B1463" s="7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104"/>
      <c r="N1463" s="55"/>
      <c r="O1463" s="55"/>
      <c r="P1463" s="52"/>
      <c r="Q1463" s="52"/>
    </row>
    <row r="1464" spans="2:17">
      <c r="B1464" s="7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104"/>
      <c r="N1464" s="55"/>
      <c r="O1464" s="55"/>
      <c r="P1464" s="52"/>
      <c r="Q1464" s="52"/>
    </row>
    <row r="1465" spans="2:17">
      <c r="B1465" s="7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104"/>
      <c r="N1465" s="55"/>
      <c r="O1465" s="55"/>
      <c r="P1465" s="52"/>
      <c r="Q1465" s="52"/>
    </row>
    <row r="1466" spans="2:17">
      <c r="B1466" s="7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104"/>
      <c r="N1466" s="55"/>
      <c r="O1466" s="55"/>
      <c r="P1466" s="52"/>
      <c r="Q1466" s="52"/>
    </row>
    <row r="1467" spans="2:17">
      <c r="B1467" s="7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104"/>
      <c r="N1467" s="55"/>
      <c r="O1467" s="55"/>
      <c r="P1467" s="52"/>
      <c r="Q1467" s="52"/>
    </row>
    <row r="1468" spans="2:17">
      <c r="B1468" s="7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104"/>
      <c r="N1468" s="55"/>
      <c r="O1468" s="55"/>
      <c r="P1468" s="52"/>
      <c r="Q1468" s="52"/>
    </row>
    <row r="1469" spans="2:17">
      <c r="B1469" s="7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104"/>
      <c r="N1469" s="55"/>
      <c r="O1469" s="55"/>
      <c r="P1469" s="52"/>
      <c r="Q1469" s="52"/>
    </row>
    <row r="1470" spans="2:17">
      <c r="B1470" s="7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104"/>
      <c r="N1470" s="55"/>
      <c r="O1470" s="55"/>
      <c r="P1470" s="52"/>
      <c r="Q1470" s="52"/>
    </row>
    <row r="1471" spans="2:17">
      <c r="B1471" s="7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104"/>
      <c r="N1471" s="55"/>
      <c r="O1471" s="55"/>
      <c r="P1471" s="52"/>
      <c r="Q1471" s="52"/>
    </row>
    <row r="1472" spans="2:17">
      <c r="B1472" s="7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104"/>
      <c r="N1472" s="55"/>
      <c r="O1472" s="55"/>
      <c r="P1472" s="52"/>
      <c r="Q1472" s="52"/>
    </row>
    <row r="1473" spans="2:17">
      <c r="B1473" s="7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104"/>
      <c r="N1473" s="55"/>
      <c r="O1473" s="55"/>
      <c r="P1473" s="52"/>
      <c r="Q1473" s="52"/>
    </row>
    <row r="1474" spans="2:17">
      <c r="B1474" s="7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104"/>
      <c r="N1474" s="55"/>
      <c r="O1474" s="55"/>
      <c r="P1474" s="52"/>
      <c r="Q1474" s="52"/>
    </row>
    <row r="1475" spans="2:17">
      <c r="B1475" s="7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104"/>
      <c r="N1475" s="55"/>
      <c r="O1475" s="55"/>
      <c r="P1475" s="52"/>
      <c r="Q1475" s="52"/>
    </row>
    <row r="1476" spans="2:17">
      <c r="B1476" s="7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104"/>
      <c r="N1476" s="55"/>
      <c r="O1476" s="55"/>
      <c r="P1476" s="52"/>
      <c r="Q1476" s="52"/>
    </row>
    <row r="1477" spans="2:17">
      <c r="B1477" s="7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104"/>
      <c r="N1477" s="55"/>
      <c r="O1477" s="55"/>
      <c r="P1477" s="52"/>
      <c r="Q1477" s="52"/>
    </row>
    <row r="1478" spans="2:17">
      <c r="B1478" s="7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104"/>
      <c r="N1478" s="55"/>
      <c r="O1478" s="55"/>
      <c r="P1478" s="52"/>
      <c r="Q1478" s="52"/>
    </row>
    <row r="1479" spans="2:17">
      <c r="B1479" s="7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104"/>
      <c r="N1479" s="55"/>
      <c r="O1479" s="55"/>
      <c r="P1479" s="52"/>
      <c r="Q1479" s="52"/>
    </row>
    <row r="1480" spans="2:17">
      <c r="B1480" s="7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104"/>
      <c r="N1480" s="55"/>
      <c r="O1480" s="55"/>
      <c r="P1480" s="52"/>
      <c r="Q1480" s="52"/>
    </row>
    <row r="1481" spans="2:17">
      <c r="B1481" s="7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104"/>
      <c r="N1481" s="55"/>
      <c r="O1481" s="55"/>
      <c r="P1481" s="52"/>
      <c r="Q1481" s="52"/>
    </row>
    <row r="1482" spans="2:17">
      <c r="B1482" s="7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104"/>
      <c r="N1482" s="55"/>
      <c r="O1482" s="55"/>
      <c r="P1482" s="52"/>
      <c r="Q1482" s="52"/>
    </row>
    <row r="1483" spans="2:17">
      <c r="B1483" s="7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104"/>
      <c r="N1483" s="55"/>
      <c r="O1483" s="55"/>
      <c r="P1483" s="52"/>
      <c r="Q1483" s="52"/>
    </row>
    <row r="1484" spans="2:17">
      <c r="B1484" s="7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104"/>
      <c r="N1484" s="55"/>
      <c r="O1484" s="55"/>
      <c r="P1484" s="52"/>
      <c r="Q1484" s="52"/>
    </row>
    <row r="1485" spans="2:17">
      <c r="B1485" s="7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104"/>
      <c r="N1485" s="55"/>
      <c r="O1485" s="55"/>
      <c r="P1485" s="52"/>
      <c r="Q1485" s="52"/>
    </row>
    <row r="1486" spans="2:17">
      <c r="B1486" s="7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104"/>
      <c r="N1486" s="55"/>
      <c r="O1486" s="55"/>
      <c r="P1486" s="52"/>
      <c r="Q1486" s="52"/>
    </row>
    <row r="1487" spans="2:17">
      <c r="B1487" s="7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104"/>
      <c r="N1487" s="55"/>
      <c r="O1487" s="55"/>
      <c r="P1487" s="52"/>
      <c r="Q1487" s="52"/>
    </row>
    <row r="1488" spans="2:17">
      <c r="B1488" s="7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104"/>
      <c r="N1488" s="55"/>
      <c r="O1488" s="55"/>
      <c r="P1488" s="52"/>
      <c r="Q1488" s="52"/>
    </row>
    <row r="1489" spans="2:17">
      <c r="B1489" s="7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104"/>
      <c r="N1489" s="55"/>
      <c r="O1489" s="55"/>
      <c r="P1489" s="52"/>
      <c r="Q1489" s="52"/>
    </row>
    <row r="1490" spans="2:17">
      <c r="B1490" s="7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104"/>
      <c r="N1490" s="55"/>
      <c r="O1490" s="55"/>
      <c r="P1490" s="52"/>
      <c r="Q1490" s="52"/>
    </row>
    <row r="1491" spans="2:17">
      <c r="B1491" s="7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104"/>
      <c r="N1491" s="55"/>
      <c r="O1491" s="55"/>
      <c r="P1491" s="52"/>
      <c r="Q1491" s="52"/>
    </row>
    <row r="1492" spans="2:17">
      <c r="B1492" s="7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104"/>
      <c r="N1492" s="55"/>
      <c r="O1492" s="55"/>
      <c r="P1492" s="52"/>
      <c r="Q1492" s="52"/>
    </row>
    <row r="1493" spans="2:17">
      <c r="B1493" s="7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104"/>
      <c r="N1493" s="55"/>
      <c r="O1493" s="55"/>
      <c r="P1493" s="52"/>
      <c r="Q1493" s="52"/>
    </row>
    <row r="1494" spans="2:17">
      <c r="B1494" s="7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104"/>
      <c r="N1494" s="55"/>
      <c r="O1494" s="55"/>
      <c r="P1494" s="52"/>
      <c r="Q1494" s="52"/>
    </row>
    <row r="1495" spans="2:17">
      <c r="B1495" s="7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104"/>
      <c r="N1495" s="55"/>
      <c r="O1495" s="55"/>
      <c r="P1495" s="52"/>
      <c r="Q1495" s="52"/>
    </row>
    <row r="1496" spans="2:17">
      <c r="B1496" s="7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104"/>
      <c r="N1496" s="55"/>
      <c r="O1496" s="55"/>
      <c r="P1496" s="52"/>
      <c r="Q1496" s="52"/>
    </row>
    <row r="1497" spans="2:17">
      <c r="B1497" s="7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104"/>
      <c r="N1497" s="55"/>
      <c r="O1497" s="55"/>
      <c r="P1497" s="52"/>
      <c r="Q1497" s="52"/>
    </row>
    <row r="1498" spans="2:17">
      <c r="B1498" s="7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104"/>
      <c r="N1498" s="55"/>
      <c r="O1498" s="55"/>
      <c r="P1498" s="52"/>
      <c r="Q1498" s="52"/>
    </row>
    <row r="1499" spans="2:17">
      <c r="B1499" s="7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104"/>
      <c r="N1499" s="55"/>
      <c r="O1499" s="55"/>
      <c r="P1499" s="52"/>
      <c r="Q1499" s="52"/>
    </row>
    <row r="1500" spans="2:17">
      <c r="B1500" s="7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104"/>
      <c r="N1500" s="55"/>
      <c r="O1500" s="55"/>
      <c r="P1500" s="52"/>
      <c r="Q1500" s="52"/>
    </row>
    <row r="1501" spans="2:17">
      <c r="B1501" s="7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104"/>
      <c r="N1501" s="55"/>
      <c r="O1501" s="55"/>
      <c r="P1501" s="52"/>
      <c r="Q1501" s="52"/>
    </row>
    <row r="1502" spans="2:17">
      <c r="B1502" s="7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104"/>
      <c r="N1502" s="55"/>
      <c r="O1502" s="55"/>
      <c r="P1502" s="52"/>
      <c r="Q1502" s="52"/>
    </row>
    <row r="1503" spans="2:17">
      <c r="B1503" s="7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104"/>
      <c r="N1503" s="55"/>
      <c r="O1503" s="55"/>
      <c r="P1503" s="52"/>
      <c r="Q1503" s="52"/>
    </row>
    <row r="1504" spans="2:17">
      <c r="B1504" s="7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104"/>
      <c r="N1504" s="55"/>
      <c r="O1504" s="55"/>
      <c r="P1504" s="52"/>
      <c r="Q1504" s="52"/>
    </row>
    <row r="1505" spans="2:17">
      <c r="B1505" s="7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104"/>
      <c r="N1505" s="55"/>
      <c r="O1505" s="55"/>
      <c r="P1505" s="52"/>
      <c r="Q1505" s="52"/>
    </row>
    <row r="1506" spans="2:17">
      <c r="B1506" s="7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104"/>
      <c r="N1506" s="55"/>
      <c r="O1506" s="55"/>
      <c r="P1506" s="52"/>
      <c r="Q1506" s="52"/>
    </row>
    <row r="1507" spans="2:17">
      <c r="B1507" s="7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104"/>
      <c r="N1507" s="55"/>
      <c r="O1507" s="55"/>
      <c r="P1507" s="52"/>
      <c r="Q1507" s="52"/>
    </row>
    <row r="1508" spans="2:17">
      <c r="B1508" s="7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104"/>
      <c r="N1508" s="55"/>
      <c r="O1508" s="55"/>
      <c r="P1508" s="52"/>
      <c r="Q1508" s="52"/>
    </row>
    <row r="1509" spans="2:17">
      <c r="B1509" s="7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104"/>
      <c r="N1509" s="55"/>
      <c r="O1509" s="55"/>
      <c r="P1509" s="52"/>
      <c r="Q1509" s="52"/>
    </row>
    <row r="1510" spans="2:17">
      <c r="B1510" s="7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104"/>
      <c r="N1510" s="55"/>
      <c r="O1510" s="55"/>
      <c r="P1510" s="52"/>
      <c r="Q1510" s="52"/>
    </row>
    <row r="1511" spans="2:17">
      <c r="B1511" s="7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104"/>
      <c r="N1511" s="55"/>
      <c r="O1511" s="55"/>
      <c r="P1511" s="52"/>
      <c r="Q1511" s="52"/>
    </row>
    <row r="1512" spans="2:17">
      <c r="B1512" s="7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104"/>
      <c r="N1512" s="55"/>
      <c r="O1512" s="55"/>
      <c r="P1512" s="52"/>
      <c r="Q1512" s="52"/>
    </row>
    <row r="1513" spans="2:17">
      <c r="B1513" s="7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104"/>
      <c r="N1513" s="55"/>
      <c r="O1513" s="55"/>
      <c r="P1513" s="52"/>
      <c r="Q1513" s="52"/>
    </row>
    <row r="1514" spans="2:17">
      <c r="B1514" s="7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104"/>
      <c r="N1514" s="55"/>
      <c r="O1514" s="55"/>
      <c r="P1514" s="52"/>
      <c r="Q1514" s="52"/>
    </row>
    <row r="1515" spans="2:17">
      <c r="B1515" s="7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104"/>
      <c r="N1515" s="55"/>
      <c r="O1515" s="55"/>
      <c r="P1515" s="52"/>
      <c r="Q1515" s="52"/>
    </row>
    <row r="1516" spans="2:17">
      <c r="B1516" s="7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104"/>
      <c r="N1516" s="55"/>
      <c r="O1516" s="55"/>
      <c r="P1516" s="52"/>
      <c r="Q1516" s="52"/>
    </row>
    <row r="1517" spans="2:17">
      <c r="B1517" s="7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104"/>
      <c r="N1517" s="55"/>
      <c r="O1517" s="55"/>
      <c r="P1517" s="52"/>
      <c r="Q1517" s="52"/>
    </row>
    <row r="1518" spans="2:17">
      <c r="B1518" s="7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104"/>
      <c r="N1518" s="55"/>
      <c r="O1518" s="55"/>
      <c r="P1518" s="52"/>
      <c r="Q1518" s="52"/>
    </row>
    <row r="1519" spans="2:17">
      <c r="B1519" s="7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104"/>
      <c r="N1519" s="55"/>
      <c r="O1519" s="55"/>
      <c r="P1519" s="52"/>
      <c r="Q1519" s="52"/>
    </row>
    <row r="1520" spans="2:17">
      <c r="B1520" s="7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104"/>
      <c r="N1520" s="55"/>
      <c r="O1520" s="55"/>
      <c r="P1520" s="52"/>
      <c r="Q1520" s="52"/>
    </row>
    <row r="1521" spans="2:17">
      <c r="B1521" s="7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104"/>
      <c r="N1521" s="55"/>
      <c r="O1521" s="55"/>
      <c r="P1521" s="52"/>
      <c r="Q1521" s="52"/>
    </row>
    <row r="1522" spans="2:17">
      <c r="B1522" s="7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104"/>
      <c r="N1522" s="55"/>
      <c r="O1522" s="55"/>
      <c r="P1522" s="52"/>
      <c r="Q1522" s="52"/>
    </row>
    <row r="1523" spans="2:17">
      <c r="B1523" s="7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104"/>
      <c r="N1523" s="55"/>
      <c r="O1523" s="55"/>
      <c r="P1523" s="52"/>
      <c r="Q1523" s="52"/>
    </row>
    <row r="1524" spans="2:17">
      <c r="B1524" s="7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104"/>
      <c r="N1524" s="55"/>
      <c r="O1524" s="55"/>
      <c r="P1524" s="52"/>
      <c r="Q1524" s="52"/>
    </row>
    <row r="1525" spans="2:17">
      <c r="B1525" s="7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104"/>
      <c r="N1525" s="55"/>
      <c r="O1525" s="55"/>
      <c r="P1525" s="52"/>
      <c r="Q1525" s="52"/>
    </row>
    <row r="1526" spans="2:17">
      <c r="B1526" s="7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104"/>
      <c r="N1526" s="55"/>
      <c r="O1526" s="55"/>
      <c r="P1526" s="52"/>
      <c r="Q1526" s="52"/>
    </row>
    <row r="1527" spans="2:17">
      <c r="B1527" s="7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104"/>
      <c r="N1527" s="55"/>
      <c r="O1527" s="55"/>
      <c r="P1527" s="52"/>
      <c r="Q1527" s="52"/>
    </row>
    <row r="1528" spans="2:17">
      <c r="B1528" s="7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104"/>
      <c r="N1528" s="55"/>
      <c r="O1528" s="55"/>
      <c r="P1528" s="52"/>
      <c r="Q1528" s="52"/>
    </row>
    <row r="1529" spans="2:17">
      <c r="B1529" s="7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104"/>
      <c r="N1529" s="55"/>
      <c r="O1529" s="55"/>
      <c r="P1529" s="52"/>
      <c r="Q1529" s="52"/>
    </row>
    <row r="1530" spans="2:17">
      <c r="B1530" s="7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104"/>
      <c r="N1530" s="55"/>
      <c r="O1530" s="55"/>
      <c r="P1530" s="52"/>
      <c r="Q1530" s="52"/>
    </row>
    <row r="1531" spans="2:17">
      <c r="B1531" s="7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104"/>
      <c r="N1531" s="55"/>
      <c r="O1531" s="55"/>
      <c r="P1531" s="52"/>
      <c r="Q1531" s="52"/>
    </row>
    <row r="1532" spans="2:17">
      <c r="B1532" s="7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104"/>
      <c r="N1532" s="55"/>
      <c r="O1532" s="55"/>
      <c r="P1532" s="52"/>
      <c r="Q1532" s="52"/>
    </row>
    <row r="1533" spans="2:17">
      <c r="B1533" s="7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104"/>
      <c r="N1533" s="55"/>
      <c r="O1533" s="55"/>
      <c r="P1533" s="52"/>
      <c r="Q1533" s="52"/>
    </row>
    <row r="1534" spans="2:17">
      <c r="B1534" s="7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104"/>
      <c r="N1534" s="55"/>
      <c r="O1534" s="55"/>
      <c r="P1534" s="52"/>
      <c r="Q1534" s="52"/>
    </row>
    <row r="1535" spans="2:17">
      <c r="B1535" s="7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104"/>
      <c r="N1535" s="55"/>
      <c r="O1535" s="55"/>
      <c r="P1535" s="52"/>
      <c r="Q1535" s="52"/>
    </row>
    <row r="1536" spans="2:17">
      <c r="B1536" s="7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104"/>
      <c r="N1536" s="55"/>
      <c r="O1536" s="55"/>
      <c r="P1536" s="52"/>
      <c r="Q1536" s="52"/>
    </row>
    <row r="1537" spans="2:17">
      <c r="B1537" s="7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104"/>
      <c r="N1537" s="55"/>
      <c r="O1537" s="55"/>
      <c r="P1537" s="52"/>
      <c r="Q1537" s="52"/>
    </row>
    <row r="1538" spans="2:17">
      <c r="B1538" s="7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104"/>
      <c r="N1538" s="55"/>
      <c r="O1538" s="55"/>
      <c r="P1538" s="52"/>
      <c r="Q1538" s="52"/>
    </row>
    <row r="1539" spans="2:17">
      <c r="B1539" s="7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104"/>
      <c r="N1539" s="55"/>
      <c r="O1539" s="55"/>
      <c r="P1539" s="52"/>
      <c r="Q1539" s="52"/>
    </row>
    <row r="1540" spans="2:17">
      <c r="B1540" s="7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104"/>
      <c r="N1540" s="55"/>
      <c r="O1540" s="55"/>
      <c r="P1540" s="52"/>
      <c r="Q1540" s="52"/>
    </row>
    <row r="1541" spans="2:17">
      <c r="B1541" s="7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104"/>
      <c r="N1541" s="55"/>
      <c r="O1541" s="55"/>
      <c r="P1541" s="52"/>
      <c r="Q1541" s="52"/>
    </row>
    <row r="1542" spans="2:17">
      <c r="B1542" s="7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104"/>
      <c r="N1542" s="55"/>
      <c r="O1542" s="55"/>
      <c r="P1542" s="52"/>
      <c r="Q1542" s="52"/>
    </row>
    <row r="1543" spans="2:17">
      <c r="B1543" s="7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104"/>
      <c r="N1543" s="55"/>
      <c r="O1543" s="55"/>
      <c r="P1543" s="52"/>
      <c r="Q1543" s="52"/>
    </row>
    <row r="1544" spans="2:17">
      <c r="B1544" s="7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104"/>
      <c r="N1544" s="55"/>
      <c r="O1544" s="55"/>
      <c r="P1544" s="52"/>
      <c r="Q1544" s="52"/>
    </row>
    <row r="1545" spans="2:17">
      <c r="B1545" s="7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104"/>
      <c r="N1545" s="55"/>
      <c r="O1545" s="55"/>
      <c r="P1545" s="52"/>
      <c r="Q1545" s="52"/>
    </row>
    <row r="1546" spans="2:17">
      <c r="B1546" s="7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104"/>
      <c r="N1546" s="55"/>
      <c r="O1546" s="55"/>
      <c r="P1546" s="52"/>
      <c r="Q1546" s="52"/>
    </row>
    <row r="1547" spans="2:17">
      <c r="B1547" s="7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104"/>
      <c r="N1547" s="55"/>
      <c r="O1547" s="55"/>
      <c r="P1547" s="52"/>
      <c r="Q1547" s="52"/>
    </row>
    <row r="1548" spans="2:17">
      <c r="B1548" s="7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104"/>
      <c r="N1548" s="55"/>
      <c r="O1548" s="55"/>
      <c r="P1548" s="52"/>
      <c r="Q1548" s="52"/>
    </row>
    <row r="1549" spans="2:17">
      <c r="B1549" s="7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104"/>
      <c r="N1549" s="55"/>
      <c r="O1549" s="55"/>
      <c r="P1549" s="52"/>
      <c r="Q1549" s="52"/>
    </row>
    <row r="1550" spans="2:17">
      <c r="B1550" s="7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104"/>
      <c r="N1550" s="55"/>
      <c r="O1550" s="55"/>
      <c r="P1550" s="52"/>
      <c r="Q1550" s="52"/>
    </row>
    <row r="1551" spans="2:17">
      <c r="B1551" s="7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104"/>
      <c r="N1551" s="55"/>
      <c r="O1551" s="55"/>
      <c r="P1551" s="52"/>
      <c r="Q1551" s="52"/>
    </row>
    <row r="1552" spans="2:17">
      <c r="B1552" s="7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104"/>
      <c r="N1552" s="55"/>
      <c r="O1552" s="55"/>
      <c r="P1552" s="52"/>
      <c r="Q1552" s="52"/>
    </row>
    <row r="1553" spans="2:17">
      <c r="B1553" s="7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104"/>
      <c r="N1553" s="55"/>
      <c r="O1553" s="55"/>
      <c r="P1553" s="52"/>
      <c r="Q1553" s="52"/>
    </row>
    <row r="1554" spans="2:17">
      <c r="B1554" s="7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104"/>
      <c r="N1554" s="55"/>
      <c r="O1554" s="55"/>
      <c r="P1554" s="52"/>
      <c r="Q1554" s="52"/>
    </row>
    <row r="1555" spans="2:17">
      <c r="B1555" s="7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104"/>
      <c r="N1555" s="55"/>
      <c r="O1555" s="55"/>
      <c r="P1555" s="52"/>
      <c r="Q1555" s="52"/>
    </row>
    <row r="1556" spans="2:17">
      <c r="B1556" s="7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104"/>
      <c r="N1556" s="55"/>
      <c r="O1556" s="55"/>
      <c r="P1556" s="52"/>
      <c r="Q1556" s="52"/>
    </row>
    <row r="1557" spans="2:17">
      <c r="B1557" s="7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104"/>
      <c r="N1557" s="55"/>
      <c r="O1557" s="55"/>
      <c r="P1557" s="52"/>
      <c r="Q1557" s="52"/>
    </row>
    <row r="1558" spans="2:17">
      <c r="B1558" s="7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104"/>
      <c r="N1558" s="55"/>
      <c r="O1558" s="55"/>
      <c r="P1558" s="52"/>
      <c r="Q1558" s="52"/>
    </row>
    <row r="1559" spans="2:17">
      <c r="B1559" s="7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104"/>
      <c r="N1559" s="55"/>
      <c r="O1559" s="55"/>
      <c r="P1559" s="52"/>
      <c r="Q1559" s="52"/>
    </row>
    <row r="1560" spans="2:17">
      <c r="B1560" s="7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104"/>
      <c r="N1560" s="55"/>
      <c r="O1560" s="55"/>
      <c r="P1560" s="52"/>
      <c r="Q1560" s="52"/>
    </row>
    <row r="1561" spans="2:17">
      <c r="B1561" s="7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104"/>
      <c r="N1561" s="55"/>
      <c r="O1561" s="55"/>
      <c r="P1561" s="52"/>
      <c r="Q1561" s="52"/>
    </row>
    <row r="1562" spans="2:17">
      <c r="B1562" s="7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104"/>
      <c r="N1562" s="55"/>
      <c r="O1562" s="55"/>
      <c r="P1562" s="52"/>
      <c r="Q1562" s="52"/>
    </row>
    <row r="1563" spans="2:17">
      <c r="B1563" s="7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104"/>
      <c r="N1563" s="55"/>
      <c r="O1563" s="55"/>
      <c r="P1563" s="52"/>
      <c r="Q1563" s="52"/>
    </row>
    <row r="1564" spans="2:17">
      <c r="B1564" s="7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104"/>
      <c r="N1564" s="55"/>
      <c r="O1564" s="55"/>
      <c r="P1564" s="52"/>
      <c r="Q1564" s="52"/>
    </row>
    <row r="1565" spans="2:17">
      <c r="B1565" s="7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104"/>
      <c r="N1565" s="55"/>
      <c r="O1565" s="55"/>
      <c r="P1565" s="52"/>
      <c r="Q1565" s="52"/>
    </row>
    <row r="1566" spans="2:17">
      <c r="B1566" s="7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104"/>
      <c r="N1566" s="55"/>
      <c r="O1566" s="55"/>
      <c r="P1566" s="52"/>
      <c r="Q1566" s="52"/>
    </row>
    <row r="1567" spans="2:17">
      <c r="B1567" s="7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104"/>
      <c r="N1567" s="55"/>
      <c r="O1567" s="55"/>
      <c r="P1567" s="52"/>
      <c r="Q1567" s="52"/>
    </row>
    <row r="1568" spans="2:17">
      <c r="B1568" s="7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104"/>
      <c r="N1568" s="55"/>
      <c r="O1568" s="55"/>
      <c r="P1568" s="52"/>
      <c r="Q1568" s="52"/>
    </row>
    <row r="1569" spans="2:17">
      <c r="B1569" s="7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104"/>
      <c r="N1569" s="55"/>
      <c r="O1569" s="55"/>
      <c r="P1569" s="52"/>
      <c r="Q1569" s="52"/>
    </row>
    <row r="1570" spans="2:17">
      <c r="B1570" s="7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104"/>
      <c r="N1570" s="55"/>
      <c r="O1570" s="55"/>
      <c r="P1570" s="52"/>
      <c r="Q1570" s="52"/>
    </row>
    <row r="1571" spans="2:17">
      <c r="B1571" s="7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104"/>
      <c r="N1571" s="55"/>
      <c r="O1571" s="55"/>
      <c r="P1571" s="52"/>
      <c r="Q1571" s="52"/>
    </row>
    <row r="1572" spans="2:17">
      <c r="B1572" s="7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104"/>
      <c r="N1572" s="55"/>
      <c r="O1572" s="55"/>
      <c r="P1572" s="52"/>
      <c r="Q1572" s="52"/>
    </row>
    <row r="1573" spans="2:17">
      <c r="B1573" s="7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104"/>
      <c r="N1573" s="55"/>
      <c r="O1573" s="55"/>
      <c r="P1573" s="52"/>
      <c r="Q1573" s="52"/>
    </row>
    <row r="1574" spans="2:17">
      <c r="B1574" s="7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104"/>
      <c r="N1574" s="55"/>
      <c r="O1574" s="55"/>
      <c r="P1574" s="52"/>
      <c r="Q1574" s="52"/>
    </row>
    <row r="1575" spans="2:17">
      <c r="B1575" s="7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104"/>
      <c r="N1575" s="55"/>
      <c r="O1575" s="55"/>
      <c r="P1575" s="52"/>
      <c r="Q1575" s="52"/>
    </row>
    <row r="1576" spans="2:17">
      <c r="B1576" s="7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104"/>
      <c r="N1576" s="55"/>
      <c r="O1576" s="55"/>
      <c r="P1576" s="52"/>
      <c r="Q1576" s="52"/>
    </row>
    <row r="1577" spans="2:17">
      <c r="B1577" s="7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104"/>
      <c r="N1577" s="55"/>
      <c r="O1577" s="55"/>
      <c r="P1577" s="52"/>
      <c r="Q1577" s="52"/>
    </row>
    <row r="1578" spans="2:17">
      <c r="B1578" s="7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104"/>
      <c r="N1578" s="55"/>
      <c r="O1578" s="55"/>
      <c r="P1578" s="52"/>
      <c r="Q1578" s="52"/>
    </row>
    <row r="1579" spans="2:17">
      <c r="B1579" s="7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104"/>
      <c r="N1579" s="55"/>
      <c r="O1579" s="55"/>
      <c r="P1579" s="52"/>
      <c r="Q1579" s="52"/>
    </row>
    <row r="1580" spans="2:17">
      <c r="B1580" s="7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104"/>
      <c r="N1580" s="55"/>
      <c r="O1580" s="55"/>
      <c r="P1580" s="52"/>
      <c r="Q1580" s="52"/>
    </row>
    <row r="1581" spans="2:17">
      <c r="B1581" s="7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104"/>
      <c r="N1581" s="55"/>
      <c r="O1581" s="55"/>
      <c r="P1581" s="52"/>
      <c r="Q1581" s="52"/>
    </row>
    <row r="1582" spans="2:17">
      <c r="B1582" s="7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104"/>
      <c r="N1582" s="55"/>
      <c r="O1582" s="55"/>
      <c r="P1582" s="52"/>
      <c r="Q1582" s="52"/>
    </row>
    <row r="1583" spans="2:17">
      <c r="B1583" s="7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104"/>
      <c r="N1583" s="55"/>
      <c r="O1583" s="55"/>
      <c r="P1583" s="52"/>
      <c r="Q1583" s="52"/>
    </row>
    <row r="1584" spans="2:17">
      <c r="B1584" s="7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104"/>
      <c r="N1584" s="55"/>
      <c r="O1584" s="55"/>
      <c r="P1584" s="52"/>
      <c r="Q1584" s="52"/>
    </row>
    <row r="1585" spans="2:17">
      <c r="B1585" s="7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104"/>
      <c r="N1585" s="55"/>
      <c r="O1585" s="55"/>
      <c r="P1585" s="52"/>
      <c r="Q1585" s="52"/>
    </row>
    <row r="1586" spans="2:17">
      <c r="B1586" s="7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104"/>
      <c r="N1586" s="55"/>
      <c r="O1586" s="55"/>
      <c r="P1586" s="52"/>
      <c r="Q1586" s="52"/>
    </row>
    <row r="1587" spans="2:17">
      <c r="B1587" s="7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104"/>
      <c r="N1587" s="55"/>
      <c r="O1587" s="55"/>
      <c r="P1587" s="52"/>
      <c r="Q1587" s="52"/>
    </row>
    <row r="1588" spans="2:17">
      <c r="B1588" s="7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104"/>
      <c r="N1588" s="55"/>
      <c r="O1588" s="55"/>
      <c r="P1588" s="52"/>
      <c r="Q1588" s="52"/>
    </row>
    <row r="1589" spans="2:17">
      <c r="B1589" s="7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104"/>
      <c r="N1589" s="55"/>
      <c r="O1589" s="55"/>
      <c r="P1589" s="52"/>
      <c r="Q1589" s="52"/>
    </row>
    <row r="1590" spans="2:17">
      <c r="B1590" s="7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104"/>
      <c r="N1590" s="55"/>
      <c r="O1590" s="55"/>
      <c r="P1590" s="52"/>
      <c r="Q1590" s="52"/>
    </row>
    <row r="1591" spans="2:17">
      <c r="B1591" s="7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104"/>
      <c r="N1591" s="55"/>
      <c r="O1591" s="55"/>
      <c r="P1591" s="52"/>
      <c r="Q1591" s="52"/>
    </row>
    <row r="1592" spans="2:17">
      <c r="B1592" s="7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104"/>
      <c r="N1592" s="55"/>
      <c r="O1592" s="55"/>
      <c r="P1592" s="52"/>
      <c r="Q1592" s="52"/>
    </row>
    <row r="1593" spans="2:17">
      <c r="B1593" s="7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104"/>
      <c r="N1593" s="55"/>
      <c r="O1593" s="55"/>
      <c r="P1593" s="52"/>
      <c r="Q1593" s="52"/>
    </row>
    <row r="1594" spans="2:17">
      <c r="B1594" s="7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104"/>
      <c r="N1594" s="55"/>
      <c r="O1594" s="55"/>
      <c r="P1594" s="52"/>
      <c r="Q1594" s="52"/>
    </row>
    <row r="1595" spans="2:17">
      <c r="B1595" s="7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104"/>
      <c r="N1595" s="55"/>
      <c r="O1595" s="55"/>
      <c r="P1595" s="52"/>
      <c r="Q1595" s="52"/>
    </row>
    <row r="1596" spans="2:17">
      <c r="B1596" s="7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104"/>
      <c r="N1596" s="55"/>
      <c r="O1596" s="55"/>
      <c r="P1596" s="52"/>
      <c r="Q1596" s="52"/>
    </row>
    <row r="1597" spans="2:17">
      <c r="B1597" s="7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104"/>
      <c r="N1597" s="55"/>
      <c r="O1597" s="55"/>
      <c r="P1597" s="52"/>
      <c r="Q1597" s="52"/>
    </row>
    <row r="1598" spans="2:17">
      <c r="B1598" s="7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104"/>
      <c r="N1598" s="55"/>
      <c r="O1598" s="55"/>
      <c r="P1598" s="52"/>
      <c r="Q1598" s="52"/>
    </row>
  </sheetData>
  <sheetProtection password="C6D9" sheet="1" formatCells="0" formatColumns="0" formatRows="0" insertColumns="0" insertRows="0" insertHyperlinks="0" deleteColumns="0" deleteRows="0" sort="0" autoFilter="0" pivotTables="0"/>
  <mergeCells count="18">
    <mergeCell ref="A1:R1"/>
    <mergeCell ref="A2:R2"/>
    <mergeCell ref="A3:R3"/>
    <mergeCell ref="C5:C7"/>
    <mergeCell ref="D5:D7"/>
    <mergeCell ref="E5:E7"/>
    <mergeCell ref="F5:F6"/>
    <mergeCell ref="G5:G7"/>
    <mergeCell ref="H5:H7"/>
    <mergeCell ref="I5:I7"/>
    <mergeCell ref="Q5:Q6"/>
    <mergeCell ref="S5:S7"/>
    <mergeCell ref="J5:J7"/>
    <mergeCell ref="K5:K7"/>
    <mergeCell ref="L5:L7"/>
    <mergeCell ref="M5:M7"/>
    <mergeCell ref="N5:O5"/>
    <mergeCell ref="P5:P6"/>
  </mergeCells>
  <phoneticPr fontId="16" type="noConversion"/>
  <pageMargins left="0.7" right="0.7" top="0.75" bottom="0.75" header="0.3" footer="0.3"/>
  <pageSetup paperSize="9" orientation="portrait" horizontalDpi="0" verticalDpi="0" r:id="rId1"/>
  <ignoredErrors>
    <ignoredError sqref="P8:P6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Sep28</vt:lpstr>
      <vt:lpstr>Oct13</vt:lpstr>
      <vt:lpstr>Oct31</vt:lpstr>
      <vt:lpstr>Nov27</vt:lpstr>
      <vt:lpstr>Jan4</vt:lpstr>
      <vt:lpstr>Feb1</vt:lpstr>
      <vt:lpstr>Feb23</vt:lpstr>
      <vt:lpstr>Mar24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User</cp:lastModifiedBy>
  <cp:lastPrinted>2007-07-30T15:04:42Z</cp:lastPrinted>
  <dcterms:created xsi:type="dcterms:W3CDTF">2007-07-27T08:38:04Z</dcterms:created>
  <dcterms:modified xsi:type="dcterms:W3CDTF">2010-03-24T18:41:32Z</dcterms:modified>
</cp:coreProperties>
</file>